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74\Downloads\"/>
    </mc:Choice>
  </mc:AlternateContent>
  <bookViews>
    <workbookView xWindow="0" yWindow="0" windowWidth="20232" windowHeight="7380"/>
  </bookViews>
  <sheets>
    <sheet name="график" sheetId="1" r:id="rId1"/>
    <sheet name="инструкция" sheetId="2" r:id="rId2"/>
    <sheet name="кол-во часов" sheetId="3" r:id="rId3"/>
  </sheets>
  <calcPr calcId="152511"/>
</workbook>
</file>

<file path=xl/calcChain.xml><?xml version="1.0" encoding="utf-8"?>
<calcChain xmlns="http://schemas.openxmlformats.org/spreadsheetml/2006/main">
  <c r="DU52" i="1" l="1"/>
  <c r="EJ52" i="1" s="1"/>
  <c r="DT52" i="1"/>
  <c r="EI52" i="1" s="1"/>
  <c r="DS52" i="1"/>
  <c r="EH52" i="1" s="1"/>
  <c r="DR52" i="1"/>
  <c r="EG52" i="1" s="1"/>
  <c r="DQ52" i="1"/>
  <c r="EF52" i="1" s="1"/>
  <c r="DP52" i="1"/>
  <c r="EE52" i="1" s="1"/>
  <c r="DO52" i="1"/>
  <c r="ED52" i="1" s="1"/>
  <c r="DN52" i="1"/>
  <c r="EC52" i="1" s="1"/>
  <c r="DM52" i="1"/>
  <c r="EB52" i="1" s="1"/>
  <c r="DL52" i="1"/>
  <c r="EA52" i="1" s="1"/>
  <c r="DK52" i="1"/>
  <c r="DZ52" i="1" s="1"/>
  <c r="DJ52" i="1"/>
  <c r="DY52" i="1" s="1"/>
  <c r="DI52" i="1"/>
  <c r="DX52" i="1" s="1"/>
  <c r="DH52" i="1"/>
  <c r="DU51" i="1"/>
  <c r="EJ51" i="1" s="1"/>
  <c r="DT51" i="1"/>
  <c r="EI51" i="1" s="1"/>
  <c r="DS51" i="1"/>
  <c r="EH51" i="1" s="1"/>
  <c r="DR51" i="1"/>
  <c r="EG51" i="1" s="1"/>
  <c r="DQ51" i="1"/>
  <c r="EF51" i="1" s="1"/>
  <c r="DP51" i="1"/>
  <c r="EE51" i="1" s="1"/>
  <c r="DO51" i="1"/>
  <c r="ED51" i="1" s="1"/>
  <c r="DN51" i="1"/>
  <c r="EC51" i="1" s="1"/>
  <c r="DM51" i="1"/>
  <c r="EB51" i="1" s="1"/>
  <c r="DL51" i="1"/>
  <c r="EA51" i="1" s="1"/>
  <c r="DK51" i="1"/>
  <c r="DZ51" i="1" s="1"/>
  <c r="DJ51" i="1"/>
  <c r="DY51" i="1" s="1"/>
  <c r="DI51" i="1"/>
  <c r="DX51" i="1" s="1"/>
  <c r="DH51" i="1"/>
  <c r="DW51" i="1" s="1"/>
  <c r="DU50" i="1"/>
  <c r="EJ50" i="1" s="1"/>
  <c r="DT50" i="1"/>
  <c r="EI50" i="1" s="1"/>
  <c r="DS50" i="1"/>
  <c r="EH50" i="1" s="1"/>
  <c r="DR50" i="1"/>
  <c r="EG50" i="1" s="1"/>
  <c r="DQ50" i="1"/>
  <c r="EF50" i="1" s="1"/>
  <c r="DP50" i="1"/>
  <c r="EE50" i="1" s="1"/>
  <c r="DO50" i="1"/>
  <c r="ED50" i="1" s="1"/>
  <c r="DN50" i="1"/>
  <c r="EC50" i="1" s="1"/>
  <c r="DM50" i="1"/>
  <c r="EB50" i="1" s="1"/>
  <c r="DL50" i="1"/>
  <c r="EA50" i="1" s="1"/>
  <c r="DK50" i="1"/>
  <c r="DZ50" i="1" s="1"/>
  <c r="DJ50" i="1"/>
  <c r="DY50" i="1" s="1"/>
  <c r="DI50" i="1"/>
  <c r="DX50" i="1" s="1"/>
  <c r="DH50" i="1"/>
  <c r="DW50" i="1" s="1"/>
  <c r="DU49" i="1"/>
  <c r="EJ49" i="1" s="1"/>
  <c r="DT49" i="1"/>
  <c r="EI49" i="1" s="1"/>
  <c r="DS49" i="1"/>
  <c r="EH49" i="1" s="1"/>
  <c r="DR49" i="1"/>
  <c r="EG49" i="1" s="1"/>
  <c r="DQ49" i="1"/>
  <c r="EF49" i="1" s="1"/>
  <c r="DP49" i="1"/>
  <c r="EE49" i="1" s="1"/>
  <c r="DO49" i="1"/>
  <c r="ED49" i="1" s="1"/>
  <c r="DN49" i="1"/>
  <c r="EC49" i="1" s="1"/>
  <c r="DM49" i="1"/>
  <c r="EB49" i="1" s="1"/>
  <c r="DL49" i="1"/>
  <c r="EA49" i="1" s="1"/>
  <c r="DK49" i="1"/>
  <c r="DZ49" i="1" s="1"/>
  <c r="DJ49" i="1"/>
  <c r="DI49" i="1"/>
  <c r="DX49" i="1" s="1"/>
  <c r="DH49" i="1"/>
  <c r="DW49" i="1" s="1"/>
  <c r="DU48" i="1"/>
  <c r="EJ48" i="1" s="1"/>
  <c r="DT48" i="1"/>
  <c r="EI48" i="1" s="1"/>
  <c r="DS48" i="1"/>
  <c r="EH48" i="1" s="1"/>
  <c r="DR48" i="1"/>
  <c r="EG48" i="1" s="1"/>
  <c r="DQ48" i="1"/>
  <c r="EF48" i="1" s="1"/>
  <c r="DP48" i="1"/>
  <c r="EE48" i="1" s="1"/>
  <c r="DO48" i="1"/>
  <c r="ED48" i="1" s="1"/>
  <c r="DN48" i="1"/>
  <c r="EC48" i="1" s="1"/>
  <c r="DM48" i="1"/>
  <c r="EB48" i="1" s="1"/>
  <c r="DL48" i="1"/>
  <c r="EA48" i="1" s="1"/>
  <c r="DK48" i="1"/>
  <c r="DZ48" i="1" s="1"/>
  <c r="DJ48" i="1"/>
  <c r="DY48" i="1" s="1"/>
  <c r="DI48" i="1"/>
  <c r="DX48" i="1" s="1"/>
  <c r="DH48" i="1"/>
  <c r="DU47" i="1"/>
  <c r="EJ47" i="1" s="1"/>
  <c r="DT47" i="1"/>
  <c r="EI47" i="1" s="1"/>
  <c r="DS47" i="1"/>
  <c r="EH47" i="1" s="1"/>
  <c r="DR47" i="1"/>
  <c r="EG47" i="1" s="1"/>
  <c r="DQ47" i="1"/>
  <c r="EF47" i="1" s="1"/>
  <c r="DP47" i="1"/>
  <c r="EE47" i="1" s="1"/>
  <c r="DO47" i="1"/>
  <c r="ED47" i="1" s="1"/>
  <c r="DN47" i="1"/>
  <c r="EC47" i="1" s="1"/>
  <c r="DM47" i="1"/>
  <c r="EB47" i="1" s="1"/>
  <c r="DL47" i="1"/>
  <c r="EA47" i="1" s="1"/>
  <c r="DK47" i="1"/>
  <c r="DZ47" i="1" s="1"/>
  <c r="DJ47" i="1"/>
  <c r="DY47" i="1" s="1"/>
  <c r="DI47" i="1"/>
  <c r="DX47" i="1" s="1"/>
  <c r="DH47" i="1"/>
  <c r="DW47" i="1" s="1"/>
  <c r="DU46" i="1"/>
  <c r="EJ46" i="1" s="1"/>
  <c r="DT46" i="1"/>
  <c r="EI46" i="1" s="1"/>
  <c r="DS46" i="1"/>
  <c r="EH46" i="1" s="1"/>
  <c r="DR46" i="1"/>
  <c r="EG46" i="1" s="1"/>
  <c r="DQ46" i="1"/>
  <c r="EF46" i="1" s="1"/>
  <c r="DP46" i="1"/>
  <c r="EE46" i="1" s="1"/>
  <c r="DO46" i="1"/>
  <c r="ED46" i="1" s="1"/>
  <c r="DN46" i="1"/>
  <c r="EC46" i="1" s="1"/>
  <c r="DM46" i="1"/>
  <c r="EB46" i="1" s="1"/>
  <c r="DL46" i="1"/>
  <c r="EA46" i="1" s="1"/>
  <c r="DK46" i="1"/>
  <c r="DZ46" i="1" s="1"/>
  <c r="DJ46" i="1"/>
  <c r="DY46" i="1" s="1"/>
  <c r="DI46" i="1"/>
  <c r="DX46" i="1" s="1"/>
  <c r="DH46" i="1"/>
  <c r="DW46" i="1" s="1"/>
  <c r="DU45" i="1"/>
  <c r="EJ45" i="1" s="1"/>
  <c r="DT45" i="1"/>
  <c r="EI45" i="1" s="1"/>
  <c r="DS45" i="1"/>
  <c r="EH45" i="1" s="1"/>
  <c r="DR45" i="1"/>
  <c r="EG45" i="1" s="1"/>
  <c r="DQ45" i="1"/>
  <c r="EF45" i="1" s="1"/>
  <c r="DP45" i="1"/>
  <c r="EE45" i="1" s="1"/>
  <c r="DO45" i="1"/>
  <c r="ED45" i="1" s="1"/>
  <c r="DN45" i="1"/>
  <c r="EC45" i="1" s="1"/>
  <c r="DM45" i="1"/>
  <c r="EB45" i="1" s="1"/>
  <c r="DL45" i="1"/>
  <c r="EA45" i="1" s="1"/>
  <c r="DK45" i="1"/>
  <c r="DZ45" i="1" s="1"/>
  <c r="DJ45" i="1"/>
  <c r="DY45" i="1" s="1"/>
  <c r="DI45" i="1"/>
  <c r="DX45" i="1" s="1"/>
  <c r="DH45" i="1"/>
  <c r="DU44" i="1"/>
  <c r="EJ44" i="1" s="1"/>
  <c r="DT44" i="1"/>
  <c r="EI44" i="1" s="1"/>
  <c r="DS44" i="1"/>
  <c r="EH44" i="1" s="1"/>
  <c r="DR44" i="1"/>
  <c r="EG44" i="1" s="1"/>
  <c r="DQ44" i="1"/>
  <c r="EF44" i="1" s="1"/>
  <c r="DP44" i="1"/>
  <c r="EE44" i="1" s="1"/>
  <c r="DO44" i="1"/>
  <c r="ED44" i="1" s="1"/>
  <c r="DN44" i="1"/>
  <c r="EC44" i="1" s="1"/>
  <c r="DM44" i="1"/>
  <c r="EB44" i="1" s="1"/>
  <c r="DL44" i="1"/>
  <c r="EA44" i="1" s="1"/>
  <c r="DK44" i="1"/>
  <c r="DZ44" i="1" s="1"/>
  <c r="DJ44" i="1"/>
  <c r="DY44" i="1" s="1"/>
  <c r="DI44" i="1"/>
  <c r="DX44" i="1" s="1"/>
  <c r="DH44" i="1"/>
  <c r="DU43" i="1"/>
  <c r="EJ43" i="1" s="1"/>
  <c r="DT43" i="1"/>
  <c r="EI43" i="1" s="1"/>
  <c r="DS43" i="1"/>
  <c r="EH43" i="1" s="1"/>
  <c r="DR43" i="1"/>
  <c r="EG43" i="1" s="1"/>
  <c r="DQ43" i="1"/>
  <c r="EF43" i="1" s="1"/>
  <c r="DP43" i="1"/>
  <c r="EE43" i="1" s="1"/>
  <c r="DO43" i="1"/>
  <c r="ED43" i="1" s="1"/>
  <c r="DN43" i="1"/>
  <c r="EC43" i="1" s="1"/>
  <c r="DM43" i="1"/>
  <c r="EB43" i="1" s="1"/>
  <c r="DL43" i="1"/>
  <c r="EA43" i="1" s="1"/>
  <c r="DK43" i="1"/>
  <c r="DZ43" i="1" s="1"/>
  <c r="DJ43" i="1"/>
  <c r="DY43" i="1" s="1"/>
  <c r="DI43" i="1"/>
  <c r="DX43" i="1" s="1"/>
  <c r="DH43" i="1"/>
  <c r="DW43" i="1" s="1"/>
  <c r="DU42" i="1"/>
  <c r="EJ42" i="1" s="1"/>
  <c r="DT42" i="1"/>
  <c r="EI42" i="1" s="1"/>
  <c r="DS42" i="1"/>
  <c r="EH42" i="1" s="1"/>
  <c r="DR42" i="1"/>
  <c r="EG42" i="1" s="1"/>
  <c r="DQ42" i="1"/>
  <c r="EF42" i="1" s="1"/>
  <c r="DP42" i="1"/>
  <c r="EE42" i="1" s="1"/>
  <c r="DO42" i="1"/>
  <c r="ED42" i="1" s="1"/>
  <c r="DN42" i="1"/>
  <c r="EC42" i="1" s="1"/>
  <c r="DM42" i="1"/>
  <c r="EB42" i="1" s="1"/>
  <c r="DL42" i="1"/>
  <c r="EA42" i="1" s="1"/>
  <c r="DK42" i="1"/>
  <c r="DZ42" i="1" s="1"/>
  <c r="DJ42" i="1"/>
  <c r="DY42" i="1" s="1"/>
  <c r="DI42" i="1"/>
  <c r="DX42" i="1" s="1"/>
  <c r="DH42" i="1"/>
  <c r="DW42" i="1" s="1"/>
  <c r="DU41" i="1"/>
  <c r="EJ41" i="1" s="1"/>
  <c r="DT41" i="1"/>
  <c r="EI41" i="1" s="1"/>
  <c r="DS41" i="1"/>
  <c r="EH41" i="1" s="1"/>
  <c r="DR41" i="1"/>
  <c r="EG41" i="1" s="1"/>
  <c r="DQ41" i="1"/>
  <c r="EF41" i="1" s="1"/>
  <c r="DP41" i="1"/>
  <c r="EE41" i="1" s="1"/>
  <c r="DO41" i="1"/>
  <c r="ED41" i="1" s="1"/>
  <c r="DN41" i="1"/>
  <c r="EC41" i="1" s="1"/>
  <c r="DM41" i="1"/>
  <c r="EB41" i="1" s="1"/>
  <c r="DL41" i="1"/>
  <c r="EA41" i="1" s="1"/>
  <c r="DK41" i="1"/>
  <c r="DZ41" i="1" s="1"/>
  <c r="DJ41" i="1"/>
  <c r="DY41" i="1" s="1"/>
  <c r="DI41" i="1"/>
  <c r="DX41" i="1" s="1"/>
  <c r="DH41" i="1"/>
  <c r="DU40" i="1"/>
  <c r="EJ40" i="1" s="1"/>
  <c r="DT40" i="1"/>
  <c r="EI40" i="1" s="1"/>
  <c r="DS40" i="1"/>
  <c r="EH40" i="1" s="1"/>
  <c r="DR40" i="1"/>
  <c r="EG40" i="1" s="1"/>
  <c r="DQ40" i="1"/>
  <c r="EF40" i="1" s="1"/>
  <c r="DP40" i="1"/>
  <c r="EE40" i="1" s="1"/>
  <c r="DO40" i="1"/>
  <c r="ED40" i="1" s="1"/>
  <c r="DN40" i="1"/>
  <c r="EC40" i="1" s="1"/>
  <c r="DM40" i="1"/>
  <c r="EB40" i="1" s="1"/>
  <c r="DL40" i="1"/>
  <c r="EA40" i="1" s="1"/>
  <c r="DK40" i="1"/>
  <c r="DZ40" i="1" s="1"/>
  <c r="DJ40" i="1"/>
  <c r="DY40" i="1" s="1"/>
  <c r="DI40" i="1"/>
  <c r="DX40" i="1" s="1"/>
  <c r="DH40" i="1"/>
  <c r="DU39" i="1"/>
  <c r="EJ39" i="1" s="1"/>
  <c r="DT39" i="1"/>
  <c r="EI39" i="1" s="1"/>
  <c r="DS39" i="1"/>
  <c r="EH39" i="1" s="1"/>
  <c r="DR39" i="1"/>
  <c r="EG39" i="1" s="1"/>
  <c r="DQ39" i="1"/>
  <c r="EF39" i="1" s="1"/>
  <c r="DP39" i="1"/>
  <c r="EE39" i="1" s="1"/>
  <c r="DO39" i="1"/>
  <c r="ED39" i="1" s="1"/>
  <c r="DN39" i="1"/>
  <c r="EC39" i="1" s="1"/>
  <c r="DM39" i="1"/>
  <c r="EB39" i="1" s="1"/>
  <c r="DL39" i="1"/>
  <c r="EA39" i="1" s="1"/>
  <c r="DK39" i="1"/>
  <c r="DZ39" i="1" s="1"/>
  <c r="DJ39" i="1"/>
  <c r="DY39" i="1" s="1"/>
  <c r="DI39" i="1"/>
  <c r="DX39" i="1" s="1"/>
  <c r="DH39" i="1"/>
  <c r="DW39" i="1" s="1"/>
  <c r="DU38" i="1"/>
  <c r="EJ38" i="1" s="1"/>
  <c r="DT38" i="1"/>
  <c r="EI38" i="1" s="1"/>
  <c r="DS38" i="1"/>
  <c r="EH38" i="1" s="1"/>
  <c r="DR38" i="1"/>
  <c r="EG38" i="1" s="1"/>
  <c r="DQ38" i="1"/>
  <c r="EF38" i="1" s="1"/>
  <c r="DP38" i="1"/>
  <c r="EE38" i="1" s="1"/>
  <c r="DO38" i="1"/>
  <c r="ED38" i="1" s="1"/>
  <c r="DN38" i="1"/>
  <c r="EC38" i="1" s="1"/>
  <c r="DM38" i="1"/>
  <c r="EB38" i="1" s="1"/>
  <c r="DL38" i="1"/>
  <c r="EA38" i="1" s="1"/>
  <c r="DK38" i="1"/>
  <c r="DZ38" i="1" s="1"/>
  <c r="DJ38" i="1"/>
  <c r="DY38" i="1" s="1"/>
  <c r="DI38" i="1"/>
  <c r="DX38" i="1" s="1"/>
  <c r="DH38" i="1"/>
  <c r="DW38" i="1" s="1"/>
  <c r="DU37" i="1"/>
  <c r="EJ37" i="1" s="1"/>
  <c r="DT37" i="1"/>
  <c r="EI37" i="1" s="1"/>
  <c r="DS37" i="1"/>
  <c r="EH37" i="1" s="1"/>
  <c r="DR37" i="1"/>
  <c r="EG37" i="1" s="1"/>
  <c r="DQ37" i="1"/>
  <c r="EF37" i="1" s="1"/>
  <c r="DP37" i="1"/>
  <c r="EE37" i="1" s="1"/>
  <c r="DO37" i="1"/>
  <c r="ED37" i="1" s="1"/>
  <c r="DN37" i="1"/>
  <c r="EC37" i="1" s="1"/>
  <c r="DM37" i="1"/>
  <c r="EB37" i="1" s="1"/>
  <c r="DL37" i="1"/>
  <c r="EA37" i="1" s="1"/>
  <c r="DK37" i="1"/>
  <c r="DZ37" i="1" s="1"/>
  <c r="DJ37" i="1"/>
  <c r="DY37" i="1" s="1"/>
  <c r="DI37" i="1"/>
  <c r="DX37" i="1" s="1"/>
  <c r="DH37" i="1"/>
  <c r="DW37" i="1" s="1"/>
  <c r="DU36" i="1"/>
  <c r="EJ36" i="1" s="1"/>
  <c r="DT36" i="1"/>
  <c r="EI36" i="1" s="1"/>
  <c r="DS36" i="1"/>
  <c r="EH36" i="1" s="1"/>
  <c r="DR36" i="1"/>
  <c r="EG36" i="1" s="1"/>
  <c r="DQ36" i="1"/>
  <c r="EF36" i="1" s="1"/>
  <c r="DP36" i="1"/>
  <c r="EE36" i="1" s="1"/>
  <c r="DO36" i="1"/>
  <c r="ED36" i="1" s="1"/>
  <c r="DN36" i="1"/>
  <c r="EC36" i="1" s="1"/>
  <c r="DM36" i="1"/>
  <c r="EB36" i="1" s="1"/>
  <c r="DL36" i="1"/>
  <c r="EA36" i="1" s="1"/>
  <c r="DK36" i="1"/>
  <c r="DZ36" i="1" s="1"/>
  <c r="DJ36" i="1"/>
  <c r="DY36" i="1" s="1"/>
  <c r="DI36" i="1"/>
  <c r="DX36" i="1" s="1"/>
  <c r="DH36" i="1"/>
  <c r="DU35" i="1"/>
  <c r="EJ35" i="1" s="1"/>
  <c r="DT35" i="1"/>
  <c r="EI35" i="1" s="1"/>
  <c r="DS35" i="1"/>
  <c r="EH35" i="1" s="1"/>
  <c r="DR35" i="1"/>
  <c r="EG35" i="1" s="1"/>
  <c r="DQ35" i="1"/>
  <c r="EF35" i="1" s="1"/>
  <c r="DP35" i="1"/>
  <c r="EE35" i="1" s="1"/>
  <c r="DO35" i="1"/>
  <c r="ED35" i="1" s="1"/>
  <c r="DN35" i="1"/>
  <c r="EC35" i="1" s="1"/>
  <c r="DM35" i="1"/>
  <c r="EB35" i="1" s="1"/>
  <c r="DL35" i="1"/>
  <c r="EA35" i="1" s="1"/>
  <c r="DK35" i="1"/>
  <c r="DZ35" i="1" s="1"/>
  <c r="DJ35" i="1"/>
  <c r="DY35" i="1" s="1"/>
  <c r="DI35" i="1"/>
  <c r="DX35" i="1" s="1"/>
  <c r="DH35" i="1"/>
  <c r="DW35" i="1" s="1"/>
  <c r="DU34" i="1"/>
  <c r="EJ34" i="1" s="1"/>
  <c r="DT34" i="1"/>
  <c r="EI34" i="1" s="1"/>
  <c r="DS34" i="1"/>
  <c r="EH34" i="1" s="1"/>
  <c r="DR34" i="1"/>
  <c r="EG34" i="1" s="1"/>
  <c r="DQ34" i="1"/>
  <c r="EF34" i="1" s="1"/>
  <c r="DP34" i="1"/>
  <c r="EE34" i="1" s="1"/>
  <c r="DO34" i="1"/>
  <c r="ED34" i="1" s="1"/>
  <c r="DN34" i="1"/>
  <c r="EC34" i="1" s="1"/>
  <c r="DM34" i="1"/>
  <c r="EB34" i="1" s="1"/>
  <c r="DL34" i="1"/>
  <c r="EA34" i="1" s="1"/>
  <c r="DK34" i="1"/>
  <c r="DZ34" i="1" s="1"/>
  <c r="DJ34" i="1"/>
  <c r="DY34" i="1" s="1"/>
  <c r="DI34" i="1"/>
  <c r="DX34" i="1" s="1"/>
  <c r="DH34" i="1"/>
  <c r="DW34" i="1" s="1"/>
  <c r="DU33" i="1"/>
  <c r="EJ33" i="1" s="1"/>
  <c r="DT33" i="1"/>
  <c r="EI33" i="1" s="1"/>
  <c r="DS33" i="1"/>
  <c r="EH33" i="1" s="1"/>
  <c r="DR33" i="1"/>
  <c r="EG33" i="1" s="1"/>
  <c r="DQ33" i="1"/>
  <c r="EF33" i="1" s="1"/>
  <c r="DP33" i="1"/>
  <c r="EE33" i="1" s="1"/>
  <c r="DO33" i="1"/>
  <c r="ED33" i="1" s="1"/>
  <c r="DN33" i="1"/>
  <c r="EC33" i="1" s="1"/>
  <c r="DM33" i="1"/>
  <c r="EB33" i="1" s="1"/>
  <c r="DL33" i="1"/>
  <c r="EA33" i="1" s="1"/>
  <c r="DK33" i="1"/>
  <c r="DZ33" i="1" s="1"/>
  <c r="DJ33" i="1"/>
  <c r="DY33" i="1" s="1"/>
  <c r="DI33" i="1"/>
  <c r="DX33" i="1" s="1"/>
  <c r="DH33" i="1"/>
  <c r="DU32" i="1"/>
  <c r="EJ32" i="1" s="1"/>
  <c r="DT32" i="1"/>
  <c r="EI32" i="1" s="1"/>
  <c r="DS32" i="1"/>
  <c r="EH32" i="1" s="1"/>
  <c r="DR32" i="1"/>
  <c r="EG32" i="1" s="1"/>
  <c r="DQ32" i="1"/>
  <c r="EF32" i="1" s="1"/>
  <c r="DP32" i="1"/>
  <c r="EE32" i="1" s="1"/>
  <c r="DO32" i="1"/>
  <c r="ED32" i="1" s="1"/>
  <c r="DN32" i="1"/>
  <c r="EC32" i="1" s="1"/>
  <c r="DM32" i="1"/>
  <c r="EB32" i="1" s="1"/>
  <c r="DL32" i="1"/>
  <c r="EA32" i="1" s="1"/>
  <c r="DK32" i="1"/>
  <c r="DZ32" i="1" s="1"/>
  <c r="DJ32" i="1"/>
  <c r="DY32" i="1" s="1"/>
  <c r="DI32" i="1"/>
  <c r="DX32" i="1" s="1"/>
  <c r="DH32" i="1"/>
  <c r="DU31" i="1"/>
  <c r="EJ31" i="1" s="1"/>
  <c r="DT31" i="1"/>
  <c r="EI31" i="1" s="1"/>
  <c r="DS31" i="1"/>
  <c r="EH31" i="1" s="1"/>
  <c r="DR31" i="1"/>
  <c r="EG31" i="1" s="1"/>
  <c r="DQ31" i="1"/>
  <c r="EF31" i="1" s="1"/>
  <c r="DP31" i="1"/>
  <c r="EE31" i="1" s="1"/>
  <c r="DO31" i="1"/>
  <c r="ED31" i="1" s="1"/>
  <c r="DN31" i="1"/>
  <c r="EC31" i="1" s="1"/>
  <c r="DM31" i="1"/>
  <c r="EB31" i="1" s="1"/>
  <c r="DL31" i="1"/>
  <c r="EA31" i="1" s="1"/>
  <c r="DK31" i="1"/>
  <c r="DZ31" i="1" s="1"/>
  <c r="DJ31" i="1"/>
  <c r="DY31" i="1" s="1"/>
  <c r="DI31" i="1"/>
  <c r="DX31" i="1" s="1"/>
  <c r="DH31" i="1"/>
  <c r="DW31" i="1" s="1"/>
  <c r="DU30" i="1"/>
  <c r="EJ30" i="1" s="1"/>
  <c r="DT30" i="1"/>
  <c r="EI30" i="1" s="1"/>
  <c r="DS30" i="1"/>
  <c r="EH30" i="1" s="1"/>
  <c r="DR30" i="1"/>
  <c r="EG30" i="1" s="1"/>
  <c r="DQ30" i="1"/>
  <c r="EF30" i="1" s="1"/>
  <c r="DP30" i="1"/>
  <c r="EE30" i="1" s="1"/>
  <c r="DO30" i="1"/>
  <c r="ED30" i="1" s="1"/>
  <c r="DN30" i="1"/>
  <c r="EC30" i="1" s="1"/>
  <c r="DM30" i="1"/>
  <c r="EB30" i="1" s="1"/>
  <c r="DL30" i="1"/>
  <c r="EA30" i="1" s="1"/>
  <c r="DK30" i="1"/>
  <c r="DZ30" i="1" s="1"/>
  <c r="DJ30" i="1"/>
  <c r="DY30" i="1" s="1"/>
  <c r="DI30" i="1"/>
  <c r="DX30" i="1" s="1"/>
  <c r="DH30" i="1"/>
  <c r="DW30" i="1" s="1"/>
  <c r="DU29" i="1"/>
  <c r="EJ29" i="1" s="1"/>
  <c r="DT29" i="1"/>
  <c r="EI29" i="1" s="1"/>
  <c r="DS29" i="1"/>
  <c r="EH29" i="1" s="1"/>
  <c r="DR29" i="1"/>
  <c r="EG29" i="1" s="1"/>
  <c r="DQ29" i="1"/>
  <c r="EF29" i="1" s="1"/>
  <c r="DP29" i="1"/>
  <c r="EE29" i="1" s="1"/>
  <c r="DO29" i="1"/>
  <c r="ED29" i="1" s="1"/>
  <c r="DN29" i="1"/>
  <c r="EC29" i="1" s="1"/>
  <c r="DM29" i="1"/>
  <c r="EB29" i="1" s="1"/>
  <c r="DL29" i="1"/>
  <c r="EA29" i="1" s="1"/>
  <c r="DK29" i="1"/>
  <c r="DZ29" i="1" s="1"/>
  <c r="DJ29" i="1"/>
  <c r="DI29" i="1"/>
  <c r="DX29" i="1" s="1"/>
  <c r="DH29" i="1"/>
  <c r="DW29" i="1" s="1"/>
  <c r="DU28" i="1"/>
  <c r="EJ28" i="1" s="1"/>
  <c r="DT28" i="1"/>
  <c r="EI28" i="1" s="1"/>
  <c r="DS28" i="1"/>
  <c r="EH28" i="1" s="1"/>
  <c r="DR28" i="1"/>
  <c r="EG28" i="1" s="1"/>
  <c r="DQ28" i="1"/>
  <c r="EF28" i="1" s="1"/>
  <c r="DP28" i="1"/>
  <c r="EE28" i="1" s="1"/>
  <c r="DO28" i="1"/>
  <c r="ED28" i="1" s="1"/>
  <c r="DN28" i="1"/>
  <c r="EC28" i="1" s="1"/>
  <c r="DM28" i="1"/>
  <c r="EB28" i="1" s="1"/>
  <c r="DL28" i="1"/>
  <c r="EA28" i="1" s="1"/>
  <c r="DK28" i="1"/>
  <c r="DZ28" i="1" s="1"/>
  <c r="DJ28" i="1"/>
  <c r="DY28" i="1" s="1"/>
  <c r="DI28" i="1"/>
  <c r="DX28" i="1" s="1"/>
  <c r="DH28" i="1"/>
  <c r="DW28" i="1" s="1"/>
  <c r="DU27" i="1"/>
  <c r="EJ27" i="1" s="1"/>
  <c r="DT27" i="1"/>
  <c r="EI27" i="1" s="1"/>
  <c r="DS27" i="1"/>
  <c r="EH27" i="1" s="1"/>
  <c r="DR27" i="1"/>
  <c r="EG27" i="1" s="1"/>
  <c r="DQ27" i="1"/>
  <c r="EF27" i="1" s="1"/>
  <c r="DP27" i="1"/>
  <c r="EE27" i="1" s="1"/>
  <c r="DO27" i="1"/>
  <c r="ED27" i="1" s="1"/>
  <c r="DN27" i="1"/>
  <c r="EC27" i="1" s="1"/>
  <c r="DM27" i="1"/>
  <c r="EB27" i="1" s="1"/>
  <c r="DL27" i="1"/>
  <c r="EA27" i="1" s="1"/>
  <c r="DK27" i="1"/>
  <c r="DZ27" i="1" s="1"/>
  <c r="DJ27" i="1"/>
  <c r="DY27" i="1" s="1"/>
  <c r="DI27" i="1"/>
  <c r="DX27" i="1" s="1"/>
  <c r="DH27" i="1"/>
  <c r="DU26" i="1"/>
  <c r="EJ26" i="1" s="1"/>
  <c r="DT26" i="1"/>
  <c r="EI26" i="1" s="1"/>
  <c r="DS26" i="1"/>
  <c r="EH26" i="1" s="1"/>
  <c r="DR26" i="1"/>
  <c r="EG26" i="1" s="1"/>
  <c r="DQ26" i="1"/>
  <c r="EF26" i="1" s="1"/>
  <c r="DP26" i="1"/>
  <c r="EE26" i="1" s="1"/>
  <c r="DO26" i="1"/>
  <c r="ED26" i="1" s="1"/>
  <c r="DN26" i="1"/>
  <c r="EC26" i="1" s="1"/>
  <c r="DM26" i="1"/>
  <c r="EB26" i="1" s="1"/>
  <c r="DL26" i="1"/>
  <c r="EA26" i="1" s="1"/>
  <c r="DK26" i="1"/>
  <c r="DZ26" i="1" s="1"/>
  <c r="DJ26" i="1"/>
  <c r="DY26" i="1" s="1"/>
  <c r="DI26" i="1"/>
  <c r="DX26" i="1" s="1"/>
  <c r="DH26" i="1"/>
  <c r="DW26" i="1" s="1"/>
  <c r="DU25" i="1"/>
  <c r="EJ25" i="1" s="1"/>
  <c r="DT25" i="1"/>
  <c r="EI25" i="1" s="1"/>
  <c r="DS25" i="1"/>
  <c r="EH25" i="1" s="1"/>
  <c r="DR25" i="1"/>
  <c r="EG25" i="1" s="1"/>
  <c r="DQ25" i="1"/>
  <c r="EF25" i="1" s="1"/>
  <c r="DP25" i="1"/>
  <c r="EE25" i="1" s="1"/>
  <c r="DO25" i="1"/>
  <c r="ED25" i="1" s="1"/>
  <c r="DN25" i="1"/>
  <c r="EC25" i="1" s="1"/>
  <c r="DM25" i="1"/>
  <c r="EB25" i="1" s="1"/>
  <c r="DL25" i="1"/>
  <c r="EA25" i="1" s="1"/>
  <c r="DK25" i="1"/>
  <c r="DZ25" i="1" s="1"/>
  <c r="DJ25" i="1"/>
  <c r="DY25" i="1" s="1"/>
  <c r="DI25" i="1"/>
  <c r="DX25" i="1" s="1"/>
  <c r="DH25" i="1"/>
  <c r="DW25" i="1" s="1"/>
  <c r="DU24" i="1"/>
  <c r="EJ24" i="1" s="1"/>
  <c r="DT24" i="1"/>
  <c r="EI24" i="1" s="1"/>
  <c r="DS24" i="1"/>
  <c r="EH24" i="1" s="1"/>
  <c r="DR24" i="1"/>
  <c r="EG24" i="1" s="1"/>
  <c r="DQ24" i="1"/>
  <c r="EF24" i="1" s="1"/>
  <c r="DP24" i="1"/>
  <c r="EE24" i="1" s="1"/>
  <c r="DO24" i="1"/>
  <c r="ED24" i="1" s="1"/>
  <c r="DN24" i="1"/>
  <c r="EC24" i="1" s="1"/>
  <c r="DM24" i="1"/>
  <c r="EB24" i="1" s="1"/>
  <c r="DL24" i="1"/>
  <c r="EA24" i="1" s="1"/>
  <c r="DK24" i="1"/>
  <c r="DZ24" i="1" s="1"/>
  <c r="DJ24" i="1"/>
  <c r="DI24" i="1"/>
  <c r="DX24" i="1" s="1"/>
  <c r="DH24" i="1"/>
  <c r="DW24" i="1" s="1"/>
  <c r="DU23" i="1"/>
  <c r="EJ23" i="1" s="1"/>
  <c r="DT23" i="1"/>
  <c r="EI23" i="1" s="1"/>
  <c r="DS23" i="1"/>
  <c r="EH23" i="1" s="1"/>
  <c r="DR23" i="1"/>
  <c r="EG23" i="1" s="1"/>
  <c r="DQ23" i="1"/>
  <c r="EF23" i="1" s="1"/>
  <c r="DP23" i="1"/>
  <c r="EE23" i="1" s="1"/>
  <c r="DO23" i="1"/>
  <c r="ED23" i="1" s="1"/>
  <c r="DN23" i="1"/>
  <c r="EC23" i="1" s="1"/>
  <c r="DM23" i="1"/>
  <c r="EB23" i="1" s="1"/>
  <c r="DL23" i="1"/>
  <c r="EA23" i="1" s="1"/>
  <c r="DK23" i="1"/>
  <c r="DZ23" i="1" s="1"/>
  <c r="DJ23" i="1"/>
  <c r="DY23" i="1" s="1"/>
  <c r="DI23" i="1"/>
  <c r="DX23" i="1" s="1"/>
  <c r="DH23" i="1"/>
  <c r="DU22" i="1"/>
  <c r="EJ22" i="1" s="1"/>
  <c r="DT22" i="1"/>
  <c r="EI22" i="1" s="1"/>
  <c r="DS22" i="1"/>
  <c r="EH22" i="1" s="1"/>
  <c r="DR22" i="1"/>
  <c r="EG22" i="1" s="1"/>
  <c r="DQ22" i="1"/>
  <c r="EF22" i="1" s="1"/>
  <c r="DP22" i="1"/>
  <c r="EE22" i="1" s="1"/>
  <c r="DO22" i="1"/>
  <c r="ED22" i="1" s="1"/>
  <c r="DN22" i="1"/>
  <c r="EC22" i="1" s="1"/>
  <c r="DM22" i="1"/>
  <c r="EB22" i="1" s="1"/>
  <c r="DL22" i="1"/>
  <c r="EA22" i="1" s="1"/>
  <c r="DK22" i="1"/>
  <c r="DZ22" i="1" s="1"/>
  <c r="DJ22" i="1"/>
  <c r="DY22" i="1" s="1"/>
  <c r="DI22" i="1"/>
  <c r="DX22" i="1" s="1"/>
  <c r="DH22" i="1"/>
  <c r="DU21" i="1"/>
  <c r="EJ21" i="1" s="1"/>
  <c r="DT21" i="1"/>
  <c r="EI21" i="1" s="1"/>
  <c r="DS21" i="1"/>
  <c r="EH21" i="1" s="1"/>
  <c r="DR21" i="1"/>
  <c r="EG21" i="1" s="1"/>
  <c r="DQ21" i="1"/>
  <c r="EF21" i="1" s="1"/>
  <c r="DP21" i="1"/>
  <c r="EE21" i="1" s="1"/>
  <c r="DO21" i="1"/>
  <c r="ED21" i="1" s="1"/>
  <c r="DN21" i="1"/>
  <c r="EC21" i="1" s="1"/>
  <c r="DM21" i="1"/>
  <c r="EB21" i="1" s="1"/>
  <c r="DL21" i="1"/>
  <c r="EA21" i="1" s="1"/>
  <c r="DK21" i="1"/>
  <c r="DZ21" i="1" s="1"/>
  <c r="DJ21" i="1"/>
  <c r="DY21" i="1" s="1"/>
  <c r="DI21" i="1"/>
  <c r="DX21" i="1" s="1"/>
  <c r="DH21" i="1"/>
  <c r="DW21" i="1" s="1"/>
  <c r="DU20" i="1"/>
  <c r="EJ20" i="1" s="1"/>
  <c r="DT20" i="1"/>
  <c r="EI20" i="1" s="1"/>
  <c r="DS20" i="1"/>
  <c r="EH20" i="1" s="1"/>
  <c r="DR20" i="1"/>
  <c r="EG20" i="1" s="1"/>
  <c r="DQ20" i="1"/>
  <c r="EF20" i="1" s="1"/>
  <c r="DP20" i="1"/>
  <c r="EE20" i="1" s="1"/>
  <c r="DO20" i="1"/>
  <c r="ED20" i="1" s="1"/>
  <c r="DN20" i="1"/>
  <c r="EC20" i="1" s="1"/>
  <c r="DM20" i="1"/>
  <c r="EB20" i="1" s="1"/>
  <c r="DL20" i="1"/>
  <c r="EA20" i="1" s="1"/>
  <c r="DK20" i="1"/>
  <c r="DZ20" i="1" s="1"/>
  <c r="DJ20" i="1"/>
  <c r="DY20" i="1" s="1"/>
  <c r="DI20" i="1"/>
  <c r="DX20" i="1" s="1"/>
  <c r="DH20" i="1"/>
  <c r="DW20" i="1" s="1"/>
  <c r="DU19" i="1"/>
  <c r="EJ19" i="1" s="1"/>
  <c r="DT19" i="1"/>
  <c r="EI19" i="1" s="1"/>
  <c r="DS19" i="1"/>
  <c r="EH19" i="1" s="1"/>
  <c r="DR19" i="1"/>
  <c r="EG19" i="1" s="1"/>
  <c r="DQ19" i="1"/>
  <c r="EF19" i="1" s="1"/>
  <c r="DP19" i="1"/>
  <c r="EE19" i="1" s="1"/>
  <c r="DO19" i="1"/>
  <c r="ED19" i="1" s="1"/>
  <c r="DN19" i="1"/>
  <c r="EC19" i="1" s="1"/>
  <c r="DM19" i="1"/>
  <c r="EB19" i="1" s="1"/>
  <c r="DL19" i="1"/>
  <c r="EA19" i="1" s="1"/>
  <c r="DK19" i="1"/>
  <c r="DZ19" i="1" s="1"/>
  <c r="DJ19" i="1"/>
  <c r="DY19" i="1" s="1"/>
  <c r="DI19" i="1"/>
  <c r="DX19" i="1" s="1"/>
  <c r="DH19" i="1"/>
  <c r="DW19" i="1" s="1"/>
  <c r="DU18" i="1"/>
  <c r="EJ18" i="1" s="1"/>
  <c r="DT18" i="1"/>
  <c r="EI18" i="1" s="1"/>
  <c r="DS18" i="1"/>
  <c r="EH18" i="1" s="1"/>
  <c r="DR18" i="1"/>
  <c r="EG18" i="1" s="1"/>
  <c r="DQ18" i="1"/>
  <c r="EF18" i="1" s="1"/>
  <c r="DP18" i="1"/>
  <c r="EE18" i="1" s="1"/>
  <c r="DO18" i="1"/>
  <c r="ED18" i="1" s="1"/>
  <c r="DN18" i="1"/>
  <c r="EC18" i="1" s="1"/>
  <c r="DM18" i="1"/>
  <c r="EB18" i="1" s="1"/>
  <c r="DL18" i="1"/>
  <c r="EA18" i="1" s="1"/>
  <c r="DK18" i="1"/>
  <c r="DZ18" i="1" s="1"/>
  <c r="DJ18" i="1"/>
  <c r="DY18" i="1" s="1"/>
  <c r="DI18" i="1"/>
  <c r="DX18" i="1" s="1"/>
  <c r="DH18" i="1"/>
  <c r="DU17" i="1"/>
  <c r="EJ17" i="1" s="1"/>
  <c r="DT17" i="1"/>
  <c r="EI17" i="1" s="1"/>
  <c r="DS17" i="1"/>
  <c r="EH17" i="1" s="1"/>
  <c r="DR17" i="1"/>
  <c r="EG17" i="1" s="1"/>
  <c r="DQ17" i="1"/>
  <c r="EF17" i="1" s="1"/>
  <c r="DP17" i="1"/>
  <c r="EE17" i="1" s="1"/>
  <c r="DO17" i="1"/>
  <c r="ED17" i="1" s="1"/>
  <c r="DN17" i="1"/>
  <c r="EC17" i="1" s="1"/>
  <c r="DM17" i="1"/>
  <c r="EB17" i="1" s="1"/>
  <c r="DL17" i="1"/>
  <c r="EA17" i="1" s="1"/>
  <c r="DK17" i="1"/>
  <c r="DZ17" i="1" s="1"/>
  <c r="DJ17" i="1"/>
  <c r="DI17" i="1"/>
  <c r="DX17" i="1" s="1"/>
  <c r="DH17" i="1"/>
  <c r="DW17" i="1" s="1"/>
  <c r="DU16" i="1"/>
  <c r="EJ16" i="1" s="1"/>
  <c r="DT16" i="1"/>
  <c r="EI16" i="1" s="1"/>
  <c r="DS16" i="1"/>
  <c r="EH16" i="1" s="1"/>
  <c r="DR16" i="1"/>
  <c r="EG16" i="1" s="1"/>
  <c r="DQ16" i="1"/>
  <c r="EF16" i="1" s="1"/>
  <c r="DP16" i="1"/>
  <c r="EE16" i="1" s="1"/>
  <c r="DO16" i="1"/>
  <c r="ED16" i="1" s="1"/>
  <c r="DN16" i="1"/>
  <c r="EC16" i="1" s="1"/>
  <c r="DM16" i="1"/>
  <c r="EB16" i="1" s="1"/>
  <c r="DL16" i="1"/>
  <c r="EA16" i="1" s="1"/>
  <c r="DK16" i="1"/>
  <c r="DZ16" i="1" s="1"/>
  <c r="DJ16" i="1"/>
  <c r="DY16" i="1" s="1"/>
  <c r="DI16" i="1"/>
  <c r="DX16" i="1" s="1"/>
  <c r="DH16" i="1"/>
  <c r="DW16" i="1" s="1"/>
  <c r="DU15" i="1"/>
  <c r="EJ15" i="1" s="1"/>
  <c r="DT15" i="1"/>
  <c r="EI15" i="1" s="1"/>
  <c r="DS15" i="1"/>
  <c r="EH15" i="1" s="1"/>
  <c r="DR15" i="1"/>
  <c r="EG15" i="1" s="1"/>
  <c r="DQ15" i="1"/>
  <c r="EF15" i="1" s="1"/>
  <c r="DP15" i="1"/>
  <c r="EE15" i="1" s="1"/>
  <c r="DO15" i="1"/>
  <c r="ED15" i="1" s="1"/>
  <c r="DN15" i="1"/>
  <c r="EC15" i="1" s="1"/>
  <c r="DM15" i="1"/>
  <c r="EB15" i="1" s="1"/>
  <c r="DL15" i="1"/>
  <c r="EA15" i="1" s="1"/>
  <c r="DK15" i="1"/>
  <c r="DZ15" i="1" s="1"/>
  <c r="DJ15" i="1"/>
  <c r="DY15" i="1" s="1"/>
  <c r="DI15" i="1"/>
  <c r="DX15" i="1" s="1"/>
  <c r="DH15" i="1"/>
  <c r="DU14" i="1"/>
  <c r="EJ14" i="1" s="1"/>
  <c r="DT14" i="1"/>
  <c r="EI14" i="1" s="1"/>
  <c r="DS14" i="1"/>
  <c r="EH14" i="1" s="1"/>
  <c r="DR14" i="1"/>
  <c r="EG14" i="1" s="1"/>
  <c r="DQ14" i="1"/>
  <c r="EF14" i="1" s="1"/>
  <c r="DP14" i="1"/>
  <c r="EE14" i="1" s="1"/>
  <c r="DO14" i="1"/>
  <c r="ED14" i="1" s="1"/>
  <c r="DN14" i="1"/>
  <c r="EC14" i="1" s="1"/>
  <c r="DM14" i="1"/>
  <c r="EB14" i="1" s="1"/>
  <c r="DL14" i="1"/>
  <c r="EA14" i="1" s="1"/>
  <c r="DK14" i="1"/>
  <c r="DZ14" i="1" s="1"/>
  <c r="DJ14" i="1"/>
  <c r="DY14" i="1" s="1"/>
  <c r="DI14" i="1"/>
  <c r="DX14" i="1" s="1"/>
  <c r="DH14" i="1"/>
  <c r="DU13" i="1"/>
  <c r="EJ13" i="1" s="1"/>
  <c r="DT13" i="1"/>
  <c r="EI13" i="1" s="1"/>
  <c r="DS13" i="1"/>
  <c r="EH13" i="1" s="1"/>
  <c r="DR13" i="1"/>
  <c r="EG13" i="1" s="1"/>
  <c r="DQ13" i="1"/>
  <c r="EF13" i="1" s="1"/>
  <c r="DP13" i="1"/>
  <c r="EE13" i="1" s="1"/>
  <c r="DO13" i="1"/>
  <c r="ED13" i="1" s="1"/>
  <c r="DN13" i="1"/>
  <c r="EC13" i="1" s="1"/>
  <c r="DM13" i="1"/>
  <c r="EB13" i="1" s="1"/>
  <c r="DL13" i="1"/>
  <c r="EA13" i="1" s="1"/>
  <c r="DK13" i="1"/>
  <c r="DZ13" i="1" s="1"/>
  <c r="DJ13" i="1"/>
  <c r="DI13" i="1"/>
  <c r="DX13" i="1" s="1"/>
  <c r="DH13" i="1"/>
  <c r="DW13" i="1" s="1"/>
  <c r="DU12" i="1"/>
  <c r="EJ12" i="1" s="1"/>
  <c r="DT12" i="1"/>
  <c r="EI12" i="1" s="1"/>
  <c r="DS12" i="1"/>
  <c r="EH12" i="1" s="1"/>
  <c r="DR12" i="1"/>
  <c r="EG12" i="1" s="1"/>
  <c r="DQ12" i="1"/>
  <c r="EF12" i="1" s="1"/>
  <c r="DP12" i="1"/>
  <c r="EE12" i="1" s="1"/>
  <c r="DO12" i="1"/>
  <c r="ED12" i="1" s="1"/>
  <c r="DN12" i="1"/>
  <c r="EC12" i="1" s="1"/>
  <c r="DM12" i="1"/>
  <c r="EB12" i="1" s="1"/>
  <c r="DL12" i="1"/>
  <c r="EA12" i="1" s="1"/>
  <c r="DK12" i="1"/>
  <c r="DZ12" i="1" s="1"/>
  <c r="DJ12" i="1"/>
  <c r="DY12" i="1" s="1"/>
  <c r="DI12" i="1"/>
  <c r="DX12" i="1" s="1"/>
  <c r="DH12" i="1"/>
  <c r="DW12" i="1" s="1"/>
  <c r="DU11" i="1"/>
  <c r="EJ11" i="1" s="1"/>
  <c r="DT11" i="1"/>
  <c r="EI11" i="1" s="1"/>
  <c r="DS11" i="1"/>
  <c r="EH11" i="1" s="1"/>
  <c r="DR11" i="1"/>
  <c r="EG11" i="1" s="1"/>
  <c r="DQ11" i="1"/>
  <c r="EF11" i="1" s="1"/>
  <c r="DP11" i="1"/>
  <c r="EE11" i="1" s="1"/>
  <c r="DO11" i="1"/>
  <c r="ED11" i="1" s="1"/>
  <c r="DN11" i="1"/>
  <c r="EC11" i="1" s="1"/>
  <c r="DM11" i="1"/>
  <c r="EB11" i="1" s="1"/>
  <c r="DL11" i="1"/>
  <c r="EA11" i="1" s="1"/>
  <c r="DK11" i="1"/>
  <c r="DZ11" i="1" s="1"/>
  <c r="DJ11" i="1"/>
  <c r="DY11" i="1" s="1"/>
  <c r="DI11" i="1"/>
  <c r="DX11" i="1" s="1"/>
  <c r="DH11" i="1"/>
  <c r="DU10" i="1"/>
  <c r="EJ10" i="1" s="1"/>
  <c r="DT10" i="1"/>
  <c r="EI10" i="1" s="1"/>
  <c r="DS10" i="1"/>
  <c r="EH10" i="1" s="1"/>
  <c r="DR10" i="1"/>
  <c r="EG10" i="1" s="1"/>
  <c r="DQ10" i="1"/>
  <c r="EF10" i="1" s="1"/>
  <c r="DP10" i="1"/>
  <c r="EE10" i="1" s="1"/>
  <c r="DO10" i="1"/>
  <c r="ED10" i="1" s="1"/>
  <c r="DN10" i="1"/>
  <c r="EC10" i="1" s="1"/>
  <c r="DM10" i="1"/>
  <c r="EB10" i="1" s="1"/>
  <c r="DL10" i="1"/>
  <c r="EA10" i="1" s="1"/>
  <c r="DK10" i="1"/>
  <c r="DZ10" i="1" s="1"/>
  <c r="DJ10" i="1"/>
  <c r="DY10" i="1" s="1"/>
  <c r="DI10" i="1"/>
  <c r="DX10" i="1" s="1"/>
  <c r="DH10" i="1"/>
  <c r="DW10" i="1" s="1"/>
  <c r="DU9" i="1"/>
  <c r="EJ9" i="1" s="1"/>
  <c r="DT9" i="1"/>
  <c r="EI9" i="1" s="1"/>
  <c r="DS9" i="1"/>
  <c r="EH9" i="1" s="1"/>
  <c r="DR9" i="1"/>
  <c r="EG9" i="1" s="1"/>
  <c r="DQ9" i="1"/>
  <c r="EF9" i="1" s="1"/>
  <c r="DP9" i="1"/>
  <c r="EE9" i="1" s="1"/>
  <c r="DO9" i="1"/>
  <c r="ED9" i="1" s="1"/>
  <c r="DN9" i="1"/>
  <c r="EC9" i="1" s="1"/>
  <c r="DM9" i="1"/>
  <c r="EB9" i="1" s="1"/>
  <c r="DL9" i="1"/>
  <c r="EA9" i="1" s="1"/>
  <c r="DK9" i="1"/>
  <c r="DZ9" i="1" s="1"/>
  <c r="DJ9" i="1"/>
  <c r="DI9" i="1"/>
  <c r="DX9" i="1" s="1"/>
  <c r="DH9" i="1"/>
  <c r="DW9" i="1" s="1"/>
  <c r="DU8" i="1"/>
  <c r="EJ8" i="1" s="1"/>
  <c r="DT8" i="1"/>
  <c r="EI8" i="1" s="1"/>
  <c r="DS8" i="1"/>
  <c r="EH8" i="1" s="1"/>
  <c r="DR8" i="1"/>
  <c r="EG8" i="1" s="1"/>
  <c r="DQ8" i="1"/>
  <c r="EF8" i="1" s="1"/>
  <c r="DP8" i="1"/>
  <c r="EE8" i="1" s="1"/>
  <c r="DO8" i="1"/>
  <c r="ED8" i="1" s="1"/>
  <c r="DN8" i="1"/>
  <c r="EC8" i="1" s="1"/>
  <c r="DM8" i="1"/>
  <c r="EB8" i="1" s="1"/>
  <c r="DL8" i="1"/>
  <c r="EA8" i="1" s="1"/>
  <c r="DK8" i="1"/>
  <c r="DZ8" i="1" s="1"/>
  <c r="DJ8" i="1"/>
  <c r="DY8" i="1" s="1"/>
  <c r="DI8" i="1"/>
  <c r="DX8" i="1" s="1"/>
  <c r="DH8" i="1"/>
  <c r="DW8" i="1" s="1"/>
  <c r="DV29" i="1" l="1"/>
  <c r="DV41" i="1"/>
  <c r="DV23" i="1"/>
  <c r="DV13" i="1"/>
  <c r="DV17" i="1"/>
  <c r="DV33" i="1"/>
  <c r="DV9" i="1"/>
  <c r="DV11" i="1"/>
  <c r="DV15" i="1"/>
  <c r="DV19" i="1"/>
  <c r="DV27" i="1"/>
  <c r="DV32" i="1"/>
  <c r="DW41" i="1"/>
  <c r="DV45" i="1"/>
  <c r="DV8" i="1"/>
  <c r="DY9" i="1"/>
  <c r="DW11" i="1"/>
  <c r="DV12" i="1"/>
  <c r="DY13" i="1"/>
  <c r="DW14" i="1"/>
  <c r="DV14" i="1"/>
  <c r="DY17" i="1"/>
  <c r="DW22" i="1"/>
  <c r="DV22" i="1"/>
  <c r="DV16" i="1"/>
  <c r="DV21" i="1"/>
  <c r="DY24" i="1"/>
  <c r="DV24" i="1"/>
  <c r="DV10" i="1"/>
  <c r="DW18" i="1"/>
  <c r="DV18" i="1"/>
  <c r="DW15" i="1"/>
  <c r="DV20" i="1"/>
  <c r="DW23" i="1"/>
  <c r="DW27" i="1"/>
  <c r="DV28" i="1"/>
  <c r="DY29" i="1"/>
  <c r="DW33" i="1"/>
  <c r="DV37" i="1"/>
  <c r="DV39" i="1"/>
  <c r="DV42" i="1"/>
  <c r="DW45" i="1"/>
  <c r="DV25" i="1"/>
  <c r="DV31" i="1"/>
  <c r="DV34" i="1"/>
  <c r="DV36" i="1"/>
  <c r="DW44" i="1"/>
  <c r="DV44" i="1"/>
  <c r="DV50" i="1"/>
  <c r="DV26" i="1"/>
  <c r="DV30" i="1"/>
  <c r="DW32" i="1"/>
  <c r="DV35" i="1"/>
  <c r="DV38" i="1"/>
  <c r="DV43" i="1"/>
  <c r="DV46" i="1"/>
  <c r="DW52" i="1"/>
  <c r="DV52" i="1"/>
  <c r="DW36" i="1"/>
  <c r="DW40" i="1"/>
  <c r="DV40" i="1"/>
  <c r="DW48" i="1"/>
  <c r="DV48" i="1"/>
  <c r="DV49" i="1"/>
  <c r="DV47" i="1"/>
  <c r="DV51" i="1"/>
  <c r="DY49" i="1"/>
</calcChain>
</file>

<file path=xl/sharedStrings.xml><?xml version="1.0" encoding="utf-8"?>
<sst xmlns="http://schemas.openxmlformats.org/spreadsheetml/2006/main" count="986" uniqueCount="111">
  <si>
    <t>УТВЕРЖДЕН</t>
  </si>
  <si>
    <t>____________________</t>
  </si>
  <si>
    <t>График оценочных процедур в МАОУ СОШ №______</t>
  </si>
  <si>
    <t xml:space="preserve"> на II полугодие 2024-2025 учебного года</t>
  </si>
  <si>
    <t>УСЛОВНЫЕ ОБОЗНАЧЕНИЯ</t>
  </si>
  <si>
    <t>январь</t>
  </si>
  <si>
    <t>февраль</t>
  </si>
  <si>
    <t>март</t>
  </si>
  <si>
    <t>апрель</t>
  </si>
  <si>
    <t>май</t>
  </si>
  <si>
    <t>КОЛИЧЕСТВО ОЦЕНОЧНЫХ ПРОЦЕДУР</t>
  </si>
  <si>
    <t>ПРОЦЕНТ ОЦЕНОЧНЫХ ПРОЦЕДУР</t>
  </si>
  <si>
    <t>Алгебра</t>
  </si>
  <si>
    <t>АЛГ</t>
  </si>
  <si>
    <t>класс</t>
  </si>
  <si>
    <t>РУС</t>
  </si>
  <si>
    <t>МАТ</t>
  </si>
  <si>
    <t>ГЕМ</t>
  </si>
  <si>
    <t>БИО</t>
  </si>
  <si>
    <t>ГЕО</t>
  </si>
  <si>
    <t>ИНФ</t>
  </si>
  <si>
    <t>ИСТ</t>
  </si>
  <si>
    <t>ЛИТ</t>
  </si>
  <si>
    <t>ОБЩ</t>
  </si>
  <si>
    <t>ФИЗ</t>
  </si>
  <si>
    <t>ХИМ</t>
  </si>
  <si>
    <t>АНГ</t>
  </si>
  <si>
    <t>ОКР</t>
  </si>
  <si>
    <t xml:space="preserve">ВПР </t>
  </si>
  <si>
    <t>Английский язык</t>
  </si>
  <si>
    <t>2а</t>
  </si>
  <si>
    <t>рус</t>
  </si>
  <si>
    <t>мат</t>
  </si>
  <si>
    <t>Биология</t>
  </si>
  <si>
    <t>2б</t>
  </si>
  <si>
    <t>География</t>
  </si>
  <si>
    <t>2в</t>
  </si>
  <si>
    <t>Геометрия</t>
  </si>
  <si>
    <t>2г</t>
  </si>
  <si>
    <t>Информатика</t>
  </si>
  <si>
    <t>3а</t>
  </si>
  <si>
    <t>История</t>
  </si>
  <si>
    <t xml:space="preserve">
</t>
  </si>
  <si>
    <t>3б</t>
  </si>
  <si>
    <t>Литература, литчтение</t>
  </si>
  <si>
    <t>3в</t>
  </si>
  <si>
    <t>Математика</t>
  </si>
  <si>
    <t>3г</t>
  </si>
  <si>
    <t>Обществознание</t>
  </si>
  <si>
    <t>3д</t>
  </si>
  <si>
    <t>Окружающий мир</t>
  </si>
  <si>
    <t>4а</t>
  </si>
  <si>
    <t>анг</t>
  </si>
  <si>
    <t>ВПР</t>
  </si>
  <si>
    <t>Русский язык</t>
  </si>
  <si>
    <t>4б</t>
  </si>
  <si>
    <t>Физика</t>
  </si>
  <si>
    <t>4в</t>
  </si>
  <si>
    <t>Химия</t>
  </si>
  <si>
    <t>4г</t>
  </si>
  <si>
    <t>ВПР по выбору</t>
  </si>
  <si>
    <t>4д</t>
  </si>
  <si>
    <t>4е</t>
  </si>
  <si>
    <t>5а</t>
  </si>
  <si>
    <t>лит</t>
  </si>
  <si>
    <t>гео</t>
  </si>
  <si>
    <t xml:space="preserve">гео </t>
  </si>
  <si>
    <t>5б</t>
  </si>
  <si>
    <t>5в</t>
  </si>
  <si>
    <t>Рус</t>
  </si>
  <si>
    <t>5г</t>
  </si>
  <si>
    <t>5д</t>
  </si>
  <si>
    <t>6а</t>
  </si>
  <si>
    <t>6б</t>
  </si>
  <si>
    <t>6в</t>
  </si>
  <si>
    <t xml:space="preserve">рус </t>
  </si>
  <si>
    <t>6г</t>
  </si>
  <si>
    <t>Лит</t>
  </si>
  <si>
    <t>6д</t>
  </si>
  <si>
    <t>7а</t>
  </si>
  <si>
    <t>инф</t>
  </si>
  <si>
    <t>физ</t>
  </si>
  <si>
    <t>био</t>
  </si>
  <si>
    <t>7б</t>
  </si>
  <si>
    <t>7в</t>
  </si>
  <si>
    <t>7г</t>
  </si>
  <si>
    <t>7д</t>
  </si>
  <si>
    <t>8а</t>
  </si>
  <si>
    <t>хим</t>
  </si>
  <si>
    <t>8б</t>
  </si>
  <si>
    <t>8в</t>
  </si>
  <si>
    <t>8г</t>
  </si>
  <si>
    <t>8д</t>
  </si>
  <si>
    <t>9а</t>
  </si>
  <si>
    <t>алг</t>
  </si>
  <si>
    <t>гем</t>
  </si>
  <si>
    <t>9б</t>
  </si>
  <si>
    <t>9в</t>
  </si>
  <si>
    <t>9г</t>
  </si>
  <si>
    <t>9д</t>
  </si>
  <si>
    <t>10а</t>
  </si>
  <si>
    <t>10б</t>
  </si>
  <si>
    <t>11а</t>
  </si>
  <si>
    <t>11б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</si>
  <si>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</si>
  <si>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</si>
  <si>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</si>
  <si>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</si>
  <si>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</si>
  <si>
    <t>Количество часов в неделю по предметам</t>
  </si>
  <si>
    <t>жирным красным шрифтом обозначены ВПР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</si>
</sst>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rgb="FF000000"/>
      <name val="Calibri"/>
      <scheme val="minor"/>
    </font>
    <font>
      <sz val="10"/>
      <color rgb="FF000000"/>
      <name val="Calibri"/>
    </font>
    <font>
      <b/>
      <sz val="10"/>
      <color rgb="FFC00000"/>
      <name val="Calibri"/>
    </font>
    <font>
      <sz val="12"/>
      <color rgb="FF000000"/>
      <name val="Times New Roman"/>
    </font>
    <font>
      <sz val="11"/>
      <color rgb="FF000000"/>
      <name val="Calibri"/>
    </font>
    <font>
      <sz val="14"/>
      <color rgb="FF000000"/>
      <name val="Times New Roman"/>
    </font>
    <font>
      <u/>
      <sz val="11"/>
      <color rgb="FF000000"/>
      <name val="Calibri"/>
    </font>
    <font>
      <b/>
      <sz val="14"/>
      <color rgb="FF000000"/>
      <name val="Times New Roman"/>
    </font>
    <font>
      <b/>
      <sz val="10"/>
      <color rgb="FF632423"/>
      <name val="Calibri"/>
    </font>
    <font>
      <sz val="11"/>
      <color rgb="FF000000"/>
      <name val="Arial"/>
    </font>
    <font>
      <sz val="11"/>
      <name val="Calibri"/>
    </font>
    <font>
      <sz val="10"/>
      <color rgb="FF632423"/>
      <name val="Calibri"/>
    </font>
    <font>
      <sz val="12"/>
      <color rgb="FF1F3864"/>
      <name val="Times New Roman"/>
    </font>
    <font>
      <i/>
      <sz val="12"/>
      <color rgb="FF000000"/>
      <name val="Times New Roman"/>
    </font>
    <font>
      <b/>
      <sz val="12"/>
      <color rgb="FF1F3864"/>
      <name val="Times New Roman"/>
    </font>
    <font>
      <i/>
      <sz val="11"/>
      <color rgb="FF000000"/>
      <name val="Calibri"/>
    </font>
    <font>
      <b/>
      <sz val="11"/>
      <color rgb="FFFF0000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rgb="FFC00000"/>
      <name val="Calibri"/>
    </font>
    <font>
      <b/>
      <sz val="11"/>
      <color rgb="FF000000"/>
      <name val="Calibri"/>
    </font>
    <font>
      <b/>
      <sz val="12"/>
      <color rgb="FFC00000"/>
      <name val="Times New Roman"/>
    </font>
    <font>
      <b/>
      <sz val="14"/>
      <color rgb="FFFF0000"/>
      <name val="Times New Roman"/>
    </font>
    <font>
      <b/>
      <sz val="14"/>
      <color rgb="FF000000"/>
      <name val="Arial"/>
    </font>
    <font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CCCCFF"/>
        <bgColor rgb="FFCCCCFF"/>
      </patternFill>
    </fill>
    <fill>
      <patternFill patternType="solid">
        <fgColor rgb="FFFFFF99"/>
        <bgColor rgb="FFFFFF99"/>
      </patternFill>
    </fill>
    <fill>
      <patternFill patternType="solid">
        <fgColor rgb="FFC5E0B3"/>
        <bgColor rgb="FFC5E0B3"/>
      </patternFill>
    </fill>
    <fill>
      <patternFill patternType="solid">
        <fgColor rgb="FFFFCCFF"/>
        <bgColor rgb="FFFFCCFF"/>
      </patternFill>
    </fill>
    <fill>
      <patternFill patternType="solid">
        <fgColor rgb="FFFBE4D5"/>
        <bgColor rgb="FFFBE4D5"/>
      </patternFill>
    </fill>
    <fill>
      <patternFill patternType="solid">
        <fgColor rgb="FFF4B083"/>
        <bgColor rgb="FFF4B083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64" fontId="9" fillId="0" borderId="6" xfId="0" applyNumberFormat="1" applyFont="1" applyBorder="1"/>
    <xf numFmtId="0" fontId="14" fillId="0" borderId="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6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top" wrapText="1"/>
    </xf>
    <xf numFmtId="0" fontId="11" fillId="9" borderId="1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7" fillId="0" borderId="6" xfId="0" applyFont="1" applyBorder="1" applyAlignment="1">
      <alignment horizontal="left" vertical="center"/>
    </xf>
    <xf numFmtId="0" fontId="2" fillId="9" borderId="11" xfId="0" applyFont="1" applyFill="1" applyBorder="1" applyAlignment="1">
      <alignment horizontal="left" vertical="top" wrapText="1"/>
    </xf>
    <xf numFmtId="0" fontId="1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8" fillId="0" borderId="0" xfId="0" applyFont="1" applyAlignment="1"/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20" fillId="0" borderId="6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3" fillId="0" borderId="0" xfId="0" applyFont="1"/>
    <xf numFmtId="0" fontId="2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4" fontId="9" fillId="0" borderId="0" xfId="0" applyNumberFormat="1" applyFont="1"/>
    <xf numFmtId="0" fontId="4" fillId="0" borderId="0" xfId="0" applyFont="1"/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9" fillId="0" borderId="6" xfId="0" applyFont="1" applyBorder="1"/>
    <xf numFmtId="0" fontId="24" fillId="0" borderId="6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10" fillId="0" borderId="3" xfId="0" applyFont="1" applyBorder="1"/>
    <xf numFmtId="0" fontId="10" fillId="0" borderId="4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8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0" fillId="0" borderId="5" xfId="0" applyFont="1" applyBorder="1"/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23" fillId="10" borderId="12" xfId="0" applyFont="1" applyFill="1" applyBorder="1" applyAlignment="1">
      <alignment horizontal="center"/>
    </xf>
    <xf numFmtId="0" fontId="10" fillId="0" borderId="13" xfId="0" applyFont="1" applyBorder="1"/>
    <xf numFmtId="0" fontId="10" fillId="0" borderId="14" xfId="0" applyFont="1" applyBorder="1"/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15" xfId="0" applyFont="1" applyBorder="1" applyAlignment="1"/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254"/>
  <sheetViews>
    <sheetView tabSelected="1" zoomScale="70" zoomScaleNormal="70" workbookViewId="0">
      <pane xSplit="4" ySplit="7" topLeftCell="CS35" activePane="bottomRight" state="frozen"/>
      <selection pane="topRight" activeCell="E1" sqref="E1"/>
      <selection pane="bottomLeft" activeCell="A8" sqref="A8"/>
      <selection pane="bottomRight" activeCell="CN49" sqref="CN49"/>
    </sheetView>
  </sheetViews>
  <sheetFormatPr defaultColWidth="14.44140625" defaultRowHeight="15" customHeight="1" x14ac:dyDescent="0.3"/>
  <cols>
    <col min="1" max="1" width="14.109375" customWidth="1"/>
    <col min="2" max="2" width="6" customWidth="1"/>
    <col min="3" max="3" width="2.109375" customWidth="1"/>
    <col min="4" max="4" width="5.44140625" customWidth="1"/>
    <col min="5" max="126" width="4.6640625" customWidth="1"/>
    <col min="127" max="140" width="9.109375" customWidth="1"/>
  </cols>
  <sheetData>
    <row r="1" spans="1:140" ht="15.6" x14ac:dyDescent="0.3">
      <c r="A1" s="1"/>
      <c r="B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</row>
    <row r="2" spans="1:140" ht="19.5" customHeight="1" x14ac:dyDescent="0.3">
      <c r="A2" s="1"/>
      <c r="B2" s="2"/>
      <c r="D2" s="3"/>
      <c r="E2" s="4"/>
      <c r="F2" s="61" t="s">
        <v>0</v>
      </c>
      <c r="G2" s="57"/>
      <c r="H2" s="57"/>
      <c r="I2" s="57"/>
      <c r="J2" s="5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</row>
    <row r="3" spans="1:140" ht="19.5" customHeight="1" x14ac:dyDescent="0.3">
      <c r="A3" s="1"/>
      <c r="B3" s="2"/>
      <c r="D3" s="3"/>
      <c r="E3" s="4"/>
      <c r="F3" s="62" t="s">
        <v>1</v>
      </c>
      <c r="G3" s="57"/>
      <c r="H3" s="57"/>
      <c r="I3" s="57"/>
      <c r="J3" s="57"/>
      <c r="K3" s="57"/>
      <c r="L3" s="57"/>
      <c r="M3" s="57"/>
      <c r="N3" s="57"/>
      <c r="O3" s="4"/>
      <c r="P3" s="4"/>
      <c r="Q3" s="4"/>
      <c r="R3" s="63" t="s">
        <v>2</v>
      </c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</row>
    <row r="4" spans="1:140" ht="19.5" customHeight="1" x14ac:dyDescent="0.3">
      <c r="A4" s="1"/>
      <c r="B4" s="2"/>
      <c r="D4" s="3"/>
      <c r="E4" s="4"/>
      <c r="F4" s="64" t="s">
        <v>1</v>
      </c>
      <c r="G4" s="57"/>
      <c r="H4" s="57"/>
      <c r="I4" s="57"/>
      <c r="J4" s="57"/>
      <c r="K4" s="57"/>
      <c r="L4" s="57"/>
      <c r="M4" s="57"/>
      <c r="N4" s="57"/>
      <c r="O4" s="4"/>
      <c r="P4" s="4"/>
      <c r="Q4" s="4"/>
      <c r="R4" s="63" t="s">
        <v>3</v>
      </c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6"/>
      <c r="AI4" s="6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</row>
    <row r="5" spans="1:140" ht="15.6" x14ac:dyDescent="0.3">
      <c r="A5" s="1"/>
      <c r="B5" s="2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</row>
    <row r="6" spans="1:140" ht="30" customHeight="1" x14ac:dyDescent="0.3">
      <c r="A6" s="56" t="s">
        <v>4</v>
      </c>
      <c r="B6" s="57"/>
      <c r="C6" s="7"/>
      <c r="D6" s="8"/>
      <c r="E6" s="58" t="s">
        <v>5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60"/>
      <c r="Y6" s="66" t="s">
        <v>6</v>
      </c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60"/>
      <c r="AW6" s="67" t="s">
        <v>7</v>
      </c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68"/>
      <c r="BQ6" s="69" t="s">
        <v>8</v>
      </c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60"/>
      <c r="CR6" s="70" t="s">
        <v>9</v>
      </c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60"/>
      <c r="DH6" s="71" t="s">
        <v>10</v>
      </c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60"/>
      <c r="DV6" s="9"/>
      <c r="DW6" s="65" t="s">
        <v>11</v>
      </c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60"/>
    </row>
    <row r="7" spans="1:140" ht="18" customHeight="1" x14ac:dyDescent="0.3">
      <c r="A7" s="10" t="s">
        <v>12</v>
      </c>
      <c r="B7" s="11" t="s">
        <v>13</v>
      </c>
      <c r="C7" s="7"/>
      <c r="D7" s="12" t="s">
        <v>14</v>
      </c>
      <c r="E7" s="13">
        <v>9</v>
      </c>
      <c r="F7" s="13">
        <v>10</v>
      </c>
      <c r="G7" s="13">
        <v>11</v>
      </c>
      <c r="H7" s="13">
        <v>13</v>
      </c>
      <c r="I7" s="13">
        <v>14</v>
      </c>
      <c r="J7" s="13">
        <v>15</v>
      </c>
      <c r="K7" s="13">
        <v>16</v>
      </c>
      <c r="L7" s="13">
        <v>17</v>
      </c>
      <c r="M7" s="13">
        <v>18</v>
      </c>
      <c r="N7" s="13">
        <v>20</v>
      </c>
      <c r="O7" s="13">
        <v>21</v>
      </c>
      <c r="P7" s="13">
        <v>22</v>
      </c>
      <c r="Q7" s="13">
        <v>23</v>
      </c>
      <c r="R7" s="13">
        <v>24</v>
      </c>
      <c r="S7" s="13">
        <v>25</v>
      </c>
      <c r="T7" s="13">
        <v>27</v>
      </c>
      <c r="U7" s="13">
        <v>28</v>
      </c>
      <c r="V7" s="13">
        <v>29</v>
      </c>
      <c r="W7" s="13">
        <v>30</v>
      </c>
      <c r="X7" s="13">
        <v>31</v>
      </c>
      <c r="Y7" s="13">
        <v>1</v>
      </c>
      <c r="Z7" s="14">
        <v>3</v>
      </c>
      <c r="AA7" s="14">
        <v>4</v>
      </c>
      <c r="AB7" s="14">
        <v>5</v>
      </c>
      <c r="AC7" s="14">
        <v>6</v>
      </c>
      <c r="AD7" s="14">
        <v>7</v>
      </c>
      <c r="AE7" s="14">
        <v>8</v>
      </c>
      <c r="AF7" s="14">
        <v>10</v>
      </c>
      <c r="AG7" s="14">
        <v>11</v>
      </c>
      <c r="AH7" s="14">
        <v>12</v>
      </c>
      <c r="AI7" s="14">
        <v>13</v>
      </c>
      <c r="AJ7" s="14">
        <v>14</v>
      </c>
      <c r="AK7" s="14">
        <v>15</v>
      </c>
      <c r="AL7" s="14">
        <v>17</v>
      </c>
      <c r="AM7" s="14">
        <v>18</v>
      </c>
      <c r="AN7" s="14">
        <v>19</v>
      </c>
      <c r="AO7" s="14">
        <v>20</v>
      </c>
      <c r="AP7" s="14">
        <v>21</v>
      </c>
      <c r="AQ7" s="14">
        <v>22</v>
      </c>
      <c r="AR7" s="14">
        <v>24</v>
      </c>
      <c r="AS7" s="14">
        <v>25</v>
      </c>
      <c r="AT7" s="14">
        <v>26</v>
      </c>
      <c r="AU7" s="14">
        <v>27</v>
      </c>
      <c r="AV7" s="14">
        <v>28</v>
      </c>
      <c r="AW7" s="14">
        <v>1</v>
      </c>
      <c r="AX7" s="14">
        <v>3</v>
      </c>
      <c r="AY7" s="7">
        <v>4</v>
      </c>
      <c r="AZ7" s="14">
        <v>5</v>
      </c>
      <c r="BA7" s="7">
        <v>6</v>
      </c>
      <c r="BB7" s="14">
        <v>7</v>
      </c>
      <c r="BC7" s="7">
        <v>10</v>
      </c>
      <c r="BD7" s="14">
        <v>11</v>
      </c>
      <c r="BE7" s="14">
        <v>12</v>
      </c>
      <c r="BF7" s="7">
        <v>13</v>
      </c>
      <c r="BG7" s="14">
        <v>14</v>
      </c>
      <c r="BH7" s="14">
        <v>15</v>
      </c>
      <c r="BI7" s="14">
        <v>16</v>
      </c>
      <c r="BJ7" s="7">
        <v>17</v>
      </c>
      <c r="BK7" s="14">
        <v>18</v>
      </c>
      <c r="BL7" s="7">
        <v>19</v>
      </c>
      <c r="BM7" s="14">
        <v>20</v>
      </c>
      <c r="BN7" s="7">
        <v>21</v>
      </c>
      <c r="BO7" s="14">
        <v>22</v>
      </c>
      <c r="BP7" s="14">
        <v>31</v>
      </c>
      <c r="BQ7" s="14">
        <v>1</v>
      </c>
      <c r="BR7" s="14">
        <v>2</v>
      </c>
      <c r="BS7" s="14">
        <v>3</v>
      </c>
      <c r="BT7" s="14">
        <v>4</v>
      </c>
      <c r="BU7" s="14">
        <v>5</v>
      </c>
      <c r="BV7" s="14">
        <v>7</v>
      </c>
      <c r="BW7" s="7">
        <v>8</v>
      </c>
      <c r="BX7" s="14">
        <v>9</v>
      </c>
      <c r="BY7" s="7">
        <v>10</v>
      </c>
      <c r="BZ7" s="14">
        <v>11</v>
      </c>
      <c r="CA7" s="7">
        <v>12</v>
      </c>
      <c r="CB7" s="14">
        <v>13</v>
      </c>
      <c r="CC7" s="14">
        <v>14</v>
      </c>
      <c r="CD7" s="14">
        <v>15</v>
      </c>
      <c r="CE7" s="14">
        <v>16</v>
      </c>
      <c r="CF7" s="14">
        <v>17</v>
      </c>
      <c r="CG7" s="14">
        <v>18</v>
      </c>
      <c r="CH7" s="14">
        <v>19</v>
      </c>
      <c r="CI7" s="14">
        <v>21</v>
      </c>
      <c r="CJ7" s="14">
        <v>22</v>
      </c>
      <c r="CK7" s="14">
        <v>23</v>
      </c>
      <c r="CL7" s="14">
        <v>24</v>
      </c>
      <c r="CM7" s="14">
        <v>25</v>
      </c>
      <c r="CN7" s="14">
        <v>26</v>
      </c>
      <c r="CO7" s="14">
        <v>28</v>
      </c>
      <c r="CP7" s="14">
        <v>29</v>
      </c>
      <c r="CQ7" s="14">
        <v>30</v>
      </c>
      <c r="CR7" s="14">
        <v>5</v>
      </c>
      <c r="CS7" s="14">
        <v>6</v>
      </c>
      <c r="CT7" s="15">
        <v>7</v>
      </c>
      <c r="CU7" s="14">
        <v>12</v>
      </c>
      <c r="CV7" s="15">
        <v>13</v>
      </c>
      <c r="CW7" s="14">
        <v>14</v>
      </c>
      <c r="CX7" s="15">
        <v>15</v>
      </c>
      <c r="CY7" s="14">
        <v>16</v>
      </c>
      <c r="CZ7" s="14">
        <v>17</v>
      </c>
      <c r="DA7" s="15">
        <v>19</v>
      </c>
      <c r="DB7" s="14">
        <v>20</v>
      </c>
      <c r="DC7" s="15">
        <v>21</v>
      </c>
      <c r="DD7" s="14">
        <v>22</v>
      </c>
      <c r="DE7" s="15">
        <v>23</v>
      </c>
      <c r="DF7" s="15">
        <v>24</v>
      </c>
      <c r="DG7" s="14">
        <v>26</v>
      </c>
      <c r="DH7" s="16" t="s">
        <v>15</v>
      </c>
      <c r="DI7" s="16" t="s">
        <v>16</v>
      </c>
      <c r="DJ7" s="16" t="s">
        <v>13</v>
      </c>
      <c r="DK7" s="16" t="s">
        <v>17</v>
      </c>
      <c r="DL7" s="16" t="s">
        <v>18</v>
      </c>
      <c r="DM7" s="16" t="s">
        <v>19</v>
      </c>
      <c r="DN7" s="16" t="s">
        <v>20</v>
      </c>
      <c r="DO7" s="16" t="s">
        <v>21</v>
      </c>
      <c r="DP7" s="16" t="s">
        <v>22</v>
      </c>
      <c r="DQ7" s="16" t="s">
        <v>23</v>
      </c>
      <c r="DR7" s="16" t="s">
        <v>24</v>
      </c>
      <c r="DS7" s="16" t="s">
        <v>25</v>
      </c>
      <c r="DT7" s="16" t="s">
        <v>26</v>
      </c>
      <c r="DU7" s="16" t="s">
        <v>27</v>
      </c>
      <c r="DV7" s="17" t="s">
        <v>28</v>
      </c>
      <c r="DW7" s="8" t="s">
        <v>15</v>
      </c>
      <c r="DX7" s="8" t="s">
        <v>16</v>
      </c>
      <c r="DY7" s="8" t="s">
        <v>13</v>
      </c>
      <c r="DZ7" s="8" t="s">
        <v>17</v>
      </c>
      <c r="EA7" s="8" t="s">
        <v>18</v>
      </c>
      <c r="EB7" s="8" t="s">
        <v>19</v>
      </c>
      <c r="EC7" s="8" t="s">
        <v>20</v>
      </c>
      <c r="ED7" s="8" t="s">
        <v>21</v>
      </c>
      <c r="EE7" s="8" t="s">
        <v>22</v>
      </c>
      <c r="EF7" s="8" t="s">
        <v>23</v>
      </c>
      <c r="EG7" s="8" t="s">
        <v>24</v>
      </c>
      <c r="EH7" s="8" t="s">
        <v>25</v>
      </c>
      <c r="EI7" s="8" t="s">
        <v>26</v>
      </c>
      <c r="EJ7" s="8" t="s">
        <v>27</v>
      </c>
    </row>
    <row r="8" spans="1:140" ht="18" customHeight="1" x14ac:dyDescent="0.3">
      <c r="A8" s="10" t="s">
        <v>29</v>
      </c>
      <c r="B8" s="11" t="s">
        <v>26</v>
      </c>
      <c r="D8" s="18" t="s">
        <v>30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 t="s">
        <v>31</v>
      </c>
      <c r="BF8" s="19"/>
      <c r="BG8" s="19"/>
      <c r="BH8" s="19"/>
      <c r="BI8" s="19"/>
      <c r="BJ8" s="19"/>
      <c r="BK8" s="19" t="s">
        <v>32</v>
      </c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 t="s">
        <v>32</v>
      </c>
      <c r="CF8" s="19"/>
      <c r="CG8" s="19"/>
      <c r="CH8" s="19"/>
      <c r="CI8" s="19"/>
      <c r="CJ8" s="19"/>
      <c r="CK8" s="19" t="s">
        <v>31</v>
      </c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20">
        <f t="shared" ref="DH8:DH52" si="0">COUNTIF(E8:DG8,"РУС")</f>
        <v>2</v>
      </c>
      <c r="DI8" s="21">
        <f t="shared" ref="DI8:DI52" si="1">COUNTIF(E8:DG8,"МАТ")</f>
        <v>2</v>
      </c>
      <c r="DJ8" s="20">
        <f t="shared" ref="DJ8:DJ52" si="2">COUNTIF(E8:DG8,"АЛГ")</f>
        <v>0</v>
      </c>
      <c r="DK8" s="20">
        <f t="shared" ref="DK8:DK52" si="3">COUNTIF(E8:DG8,"ГЕМ")</f>
        <v>0</v>
      </c>
      <c r="DL8" s="20">
        <f t="shared" ref="DL8:DL52" si="4">COUNTIF(E8:DG8,"БИО")</f>
        <v>0</v>
      </c>
      <c r="DM8" s="20">
        <f t="shared" ref="DM8:DM52" si="5">COUNTIF(E8:DG8,"ГЕО")</f>
        <v>0</v>
      </c>
      <c r="DN8" s="20">
        <f t="shared" ref="DN8:DN52" si="6">COUNTIF(E8:DG8,"ИНФ")</f>
        <v>0</v>
      </c>
      <c r="DO8" s="20">
        <f t="shared" ref="DO8:DO52" si="7">COUNTIF(E8:DG8,"ИСТ")</f>
        <v>0</v>
      </c>
      <c r="DP8" s="20">
        <f t="shared" ref="DP8:DP52" si="8">COUNTIF(E8:DG8,"ЛИТ")</f>
        <v>0</v>
      </c>
      <c r="DQ8" s="20">
        <f t="shared" ref="DQ8:DQ52" si="9">COUNTIF(E8:DG8,"ОБЩ")</f>
        <v>0</v>
      </c>
      <c r="DR8" s="20">
        <f t="shared" ref="DR8:DR52" si="10">COUNTIF(E8:DG8,"ФИЗ")</f>
        <v>0</v>
      </c>
      <c r="DS8" s="20">
        <f t="shared" ref="DS8:DS52" si="11">COUNTIF(E8:DG8,"ХИМ")</f>
        <v>0</v>
      </c>
      <c r="DT8" s="20">
        <f t="shared" ref="DT8:DT52" si="12">COUNTIF(E8:DG8,"АНГ")</f>
        <v>0</v>
      </c>
      <c r="DU8" s="20">
        <f t="shared" ref="DU8:DU52" si="13">COUNTIF(E8:DG8,"ОКР")</f>
        <v>0</v>
      </c>
      <c r="DV8" s="20">
        <f t="shared" ref="DV8:DV52" si="14">COUNTIF(I8:DK8,"ВПР")</f>
        <v>0</v>
      </c>
      <c r="DW8" s="22">
        <f>DH8*100/('кол-во часов'!B5*18)</f>
        <v>2.2222222222222223</v>
      </c>
      <c r="DX8" s="22">
        <f>DI8*100/('кол-во часов'!C5*18)</f>
        <v>2.7777777777777777</v>
      </c>
      <c r="DY8" s="22" t="e">
        <f>DJ8*100/('кол-во часов'!D5*18)</f>
        <v>#DIV/0!</v>
      </c>
      <c r="DZ8" s="22" t="e">
        <f>DK8*100/('кол-во часов'!E5*18)</f>
        <v>#DIV/0!</v>
      </c>
      <c r="EA8" s="22" t="e">
        <f>DL8*100/('кол-во часов'!F5*18)</f>
        <v>#DIV/0!</v>
      </c>
      <c r="EB8" s="22" t="e">
        <f>DM8*100/('кол-во часов'!G5*18)</f>
        <v>#DIV/0!</v>
      </c>
      <c r="EC8" s="22" t="e">
        <f>DN8*100/('кол-во часов'!H5*18)</f>
        <v>#DIV/0!</v>
      </c>
      <c r="ED8" s="22" t="e">
        <f>DO8*100/('кол-во часов'!I5*18)</f>
        <v>#DIV/0!</v>
      </c>
      <c r="EE8" s="22">
        <f>DP8*100/('кол-во часов'!J5*18)</f>
        <v>0</v>
      </c>
      <c r="EF8" s="22" t="e">
        <f>DQ8*100/('кол-во часов'!K5*18)</f>
        <v>#DIV/0!</v>
      </c>
      <c r="EG8" s="22" t="e">
        <f>DR8*100/('кол-во часов'!L5*18)</f>
        <v>#DIV/0!</v>
      </c>
      <c r="EH8" s="22" t="e">
        <f>DS8*100/('кол-во часов'!M5*18)</f>
        <v>#DIV/0!</v>
      </c>
      <c r="EI8" s="22" t="e">
        <f>DT8*100/('кол-во часов'!N5*18)</f>
        <v>#DIV/0!</v>
      </c>
      <c r="EJ8" s="22">
        <f>DU8*100/('кол-во часов'!O5*18)</f>
        <v>0</v>
      </c>
    </row>
    <row r="9" spans="1:140" ht="18" customHeight="1" x14ac:dyDescent="0.3">
      <c r="A9" s="10" t="s">
        <v>33</v>
      </c>
      <c r="B9" s="11" t="s">
        <v>18</v>
      </c>
      <c r="D9" s="23" t="s">
        <v>34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 t="s">
        <v>31</v>
      </c>
      <c r="BF9" s="19"/>
      <c r="BG9" s="19"/>
      <c r="BH9" s="19"/>
      <c r="BI9" s="19"/>
      <c r="BJ9" s="19"/>
      <c r="BK9" s="19" t="s">
        <v>32</v>
      </c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 t="s">
        <v>32</v>
      </c>
      <c r="CF9" s="19"/>
      <c r="CG9" s="19"/>
      <c r="CH9" s="19"/>
      <c r="CI9" s="19"/>
      <c r="CJ9" s="19"/>
      <c r="CK9" s="19" t="s">
        <v>31</v>
      </c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20">
        <f t="shared" si="0"/>
        <v>2</v>
      </c>
      <c r="DI9" s="21">
        <f t="shared" si="1"/>
        <v>2</v>
      </c>
      <c r="DJ9" s="20">
        <f t="shared" si="2"/>
        <v>0</v>
      </c>
      <c r="DK9" s="20">
        <f t="shared" si="3"/>
        <v>0</v>
      </c>
      <c r="DL9" s="20">
        <f t="shared" si="4"/>
        <v>0</v>
      </c>
      <c r="DM9" s="20">
        <f t="shared" si="5"/>
        <v>0</v>
      </c>
      <c r="DN9" s="20">
        <f t="shared" si="6"/>
        <v>0</v>
      </c>
      <c r="DO9" s="20">
        <f t="shared" si="7"/>
        <v>0</v>
      </c>
      <c r="DP9" s="20">
        <f t="shared" si="8"/>
        <v>0</v>
      </c>
      <c r="DQ9" s="20">
        <f t="shared" si="9"/>
        <v>0</v>
      </c>
      <c r="DR9" s="20">
        <f t="shared" si="10"/>
        <v>0</v>
      </c>
      <c r="DS9" s="20">
        <f t="shared" si="11"/>
        <v>0</v>
      </c>
      <c r="DT9" s="20">
        <f t="shared" si="12"/>
        <v>0</v>
      </c>
      <c r="DU9" s="20">
        <f t="shared" si="13"/>
        <v>0</v>
      </c>
      <c r="DV9" s="20">
        <f t="shared" si="14"/>
        <v>0</v>
      </c>
      <c r="DW9" s="22">
        <f>DH9*100/('кол-во часов'!B6*18)</f>
        <v>2.2222222222222223</v>
      </c>
      <c r="DX9" s="22">
        <f>DI9*100/('кол-во часов'!C6*18)</f>
        <v>2.7777777777777777</v>
      </c>
      <c r="DY9" s="22" t="e">
        <f>DJ9*100/('кол-во часов'!D6*18)</f>
        <v>#DIV/0!</v>
      </c>
      <c r="DZ9" s="22" t="e">
        <f>DK9*100/('кол-во часов'!E6*18)</f>
        <v>#DIV/0!</v>
      </c>
      <c r="EA9" s="22" t="e">
        <f>DL9*100/('кол-во часов'!F6*18)</f>
        <v>#DIV/0!</v>
      </c>
      <c r="EB9" s="22" t="e">
        <f>DM9*100/('кол-во часов'!G6*18)</f>
        <v>#DIV/0!</v>
      </c>
      <c r="EC9" s="22" t="e">
        <f>DN9*100/('кол-во часов'!H6*18)</f>
        <v>#DIV/0!</v>
      </c>
      <c r="ED9" s="22" t="e">
        <f>DO9*100/('кол-во часов'!I6*18)</f>
        <v>#DIV/0!</v>
      </c>
      <c r="EE9" s="22">
        <f>DP9*100/('кол-во часов'!J6*18)</f>
        <v>0</v>
      </c>
      <c r="EF9" s="22" t="e">
        <f>DQ9*100/('кол-во часов'!K6*18)</f>
        <v>#DIV/0!</v>
      </c>
      <c r="EG9" s="22" t="e">
        <f>DR9*100/('кол-во часов'!L6*18)</f>
        <v>#DIV/0!</v>
      </c>
      <c r="EH9" s="22" t="e">
        <f>DS9*100/('кол-во часов'!M6*18)</f>
        <v>#DIV/0!</v>
      </c>
      <c r="EI9" s="22" t="e">
        <f>DT9*100/('кол-во часов'!N6*18)</f>
        <v>#DIV/0!</v>
      </c>
      <c r="EJ9" s="22">
        <f>DU9*100/('кол-во часов'!O6*18)</f>
        <v>0</v>
      </c>
    </row>
    <row r="10" spans="1:140" ht="18" customHeight="1" x14ac:dyDescent="0.3">
      <c r="A10" s="10" t="s">
        <v>35</v>
      </c>
      <c r="B10" s="11" t="s">
        <v>19</v>
      </c>
      <c r="D10" s="23" t="s">
        <v>36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 t="s">
        <v>31</v>
      </c>
      <c r="BF10" s="19"/>
      <c r="BG10" s="19"/>
      <c r="BH10" s="19"/>
      <c r="BI10" s="19"/>
      <c r="BJ10" s="19"/>
      <c r="BK10" s="19" t="s">
        <v>32</v>
      </c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 t="s">
        <v>32</v>
      </c>
      <c r="CF10" s="19"/>
      <c r="CG10" s="19"/>
      <c r="CH10" s="19"/>
      <c r="CI10" s="19"/>
      <c r="CJ10" s="19"/>
      <c r="CK10" s="19" t="s">
        <v>31</v>
      </c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20">
        <f t="shared" si="0"/>
        <v>2</v>
      </c>
      <c r="DI10" s="21">
        <f t="shared" si="1"/>
        <v>2</v>
      </c>
      <c r="DJ10" s="20">
        <f t="shared" si="2"/>
        <v>0</v>
      </c>
      <c r="DK10" s="20">
        <f t="shared" si="3"/>
        <v>0</v>
      </c>
      <c r="DL10" s="20">
        <f t="shared" si="4"/>
        <v>0</v>
      </c>
      <c r="DM10" s="20">
        <f t="shared" si="5"/>
        <v>0</v>
      </c>
      <c r="DN10" s="20">
        <f t="shared" si="6"/>
        <v>0</v>
      </c>
      <c r="DO10" s="20">
        <f t="shared" si="7"/>
        <v>0</v>
      </c>
      <c r="DP10" s="20">
        <f t="shared" si="8"/>
        <v>0</v>
      </c>
      <c r="DQ10" s="20">
        <f t="shared" si="9"/>
        <v>0</v>
      </c>
      <c r="DR10" s="20">
        <f t="shared" si="10"/>
        <v>0</v>
      </c>
      <c r="DS10" s="20">
        <f t="shared" si="11"/>
        <v>0</v>
      </c>
      <c r="DT10" s="20">
        <f t="shared" si="12"/>
        <v>0</v>
      </c>
      <c r="DU10" s="20">
        <f t="shared" si="13"/>
        <v>0</v>
      </c>
      <c r="DV10" s="20">
        <f t="shared" si="14"/>
        <v>0</v>
      </c>
      <c r="DW10" s="22">
        <f>DH10*100/('кол-во часов'!B7*18)</f>
        <v>2.2222222222222223</v>
      </c>
      <c r="DX10" s="22">
        <f>DI10*100/('кол-во часов'!C7*18)</f>
        <v>2.7777777777777777</v>
      </c>
      <c r="DY10" s="22" t="e">
        <f>DJ10*100/('кол-во часов'!D7*18)</f>
        <v>#DIV/0!</v>
      </c>
      <c r="DZ10" s="22" t="e">
        <f>DK10*100/('кол-во часов'!E7*18)</f>
        <v>#DIV/0!</v>
      </c>
      <c r="EA10" s="22" t="e">
        <f>DL10*100/('кол-во часов'!F7*18)</f>
        <v>#DIV/0!</v>
      </c>
      <c r="EB10" s="22" t="e">
        <f>DM10*100/('кол-во часов'!G7*18)</f>
        <v>#DIV/0!</v>
      </c>
      <c r="EC10" s="22" t="e">
        <f>DN10*100/('кол-во часов'!H7*18)</f>
        <v>#DIV/0!</v>
      </c>
      <c r="ED10" s="22" t="e">
        <f>DO10*100/('кол-во часов'!I7*18)</f>
        <v>#DIV/0!</v>
      </c>
      <c r="EE10" s="22">
        <f>DP10*100/('кол-во часов'!J7*18)</f>
        <v>0</v>
      </c>
      <c r="EF10" s="22" t="e">
        <f>DQ10*100/('кол-во часов'!K7*18)</f>
        <v>#DIV/0!</v>
      </c>
      <c r="EG10" s="22" t="e">
        <f>DR10*100/('кол-во часов'!L7*18)</f>
        <v>#DIV/0!</v>
      </c>
      <c r="EH10" s="22" t="e">
        <f>DS10*100/('кол-во часов'!M7*18)</f>
        <v>#DIV/0!</v>
      </c>
      <c r="EI10" s="22" t="e">
        <f>DT10*100/('кол-во часов'!N7*18)</f>
        <v>#DIV/0!</v>
      </c>
      <c r="EJ10" s="22">
        <f>DU10*100/('кол-во часов'!O7*18)</f>
        <v>0</v>
      </c>
    </row>
    <row r="11" spans="1:140" ht="18" customHeight="1" x14ac:dyDescent="0.3">
      <c r="A11" s="10" t="s">
        <v>37</v>
      </c>
      <c r="B11" s="11" t="s">
        <v>17</v>
      </c>
      <c r="D11" s="23" t="s">
        <v>38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 t="s">
        <v>31</v>
      </c>
      <c r="BF11" s="19"/>
      <c r="BG11" s="19"/>
      <c r="BH11" s="19"/>
      <c r="BI11" s="19"/>
      <c r="BJ11" s="19"/>
      <c r="BK11" s="19" t="s">
        <v>32</v>
      </c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 t="s">
        <v>32</v>
      </c>
      <c r="CF11" s="19"/>
      <c r="CG11" s="19"/>
      <c r="CH11" s="19"/>
      <c r="CI11" s="19"/>
      <c r="CJ11" s="19"/>
      <c r="CK11" s="19" t="s">
        <v>31</v>
      </c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20">
        <f t="shared" si="0"/>
        <v>2</v>
      </c>
      <c r="DI11" s="21">
        <f t="shared" si="1"/>
        <v>2</v>
      </c>
      <c r="DJ11" s="20">
        <f t="shared" si="2"/>
        <v>0</v>
      </c>
      <c r="DK11" s="20">
        <f t="shared" si="3"/>
        <v>0</v>
      </c>
      <c r="DL11" s="20">
        <f t="shared" si="4"/>
        <v>0</v>
      </c>
      <c r="DM11" s="20">
        <f t="shared" si="5"/>
        <v>0</v>
      </c>
      <c r="DN11" s="20">
        <f t="shared" si="6"/>
        <v>0</v>
      </c>
      <c r="DO11" s="20">
        <f t="shared" si="7"/>
        <v>0</v>
      </c>
      <c r="DP11" s="20">
        <f t="shared" si="8"/>
        <v>0</v>
      </c>
      <c r="DQ11" s="20">
        <f t="shared" si="9"/>
        <v>0</v>
      </c>
      <c r="DR11" s="20">
        <f t="shared" si="10"/>
        <v>0</v>
      </c>
      <c r="DS11" s="20">
        <f t="shared" si="11"/>
        <v>0</v>
      </c>
      <c r="DT11" s="20">
        <f t="shared" si="12"/>
        <v>0</v>
      </c>
      <c r="DU11" s="20">
        <f t="shared" si="13"/>
        <v>0</v>
      </c>
      <c r="DV11" s="20">
        <f t="shared" si="14"/>
        <v>0</v>
      </c>
      <c r="DW11" s="22">
        <f>DH11*100/('кол-во часов'!B8*18)</f>
        <v>2.2222222222222223</v>
      </c>
      <c r="DX11" s="22">
        <f>DI11*100/('кол-во часов'!C8*18)</f>
        <v>2.7777777777777777</v>
      </c>
      <c r="DY11" s="22" t="e">
        <f>DJ11*100/('кол-во часов'!D8*18)</f>
        <v>#DIV/0!</v>
      </c>
      <c r="DZ11" s="22" t="e">
        <f>DK11*100/('кол-во часов'!E8*18)</f>
        <v>#DIV/0!</v>
      </c>
      <c r="EA11" s="22" t="e">
        <f>DL11*100/('кол-во часов'!F8*18)</f>
        <v>#DIV/0!</v>
      </c>
      <c r="EB11" s="22" t="e">
        <f>DM11*100/('кол-во часов'!G8*18)</f>
        <v>#DIV/0!</v>
      </c>
      <c r="EC11" s="22" t="e">
        <f>DN11*100/('кол-во часов'!H8*18)</f>
        <v>#DIV/0!</v>
      </c>
      <c r="ED11" s="22" t="e">
        <f>DO11*100/('кол-во часов'!I8*18)</f>
        <v>#DIV/0!</v>
      </c>
      <c r="EE11" s="22">
        <f>DP11*100/('кол-во часов'!J8*18)</f>
        <v>0</v>
      </c>
      <c r="EF11" s="22" t="e">
        <f>DQ11*100/('кол-во часов'!K8*18)</f>
        <v>#DIV/0!</v>
      </c>
      <c r="EG11" s="22" t="e">
        <f>DR11*100/('кол-во часов'!L8*18)</f>
        <v>#DIV/0!</v>
      </c>
      <c r="EH11" s="22" t="e">
        <f>DS11*100/('кол-во часов'!M8*18)</f>
        <v>#DIV/0!</v>
      </c>
      <c r="EI11" s="22" t="e">
        <f>DT11*100/('кол-во часов'!N8*18)</f>
        <v>#DIV/0!</v>
      </c>
      <c r="EJ11" s="22">
        <f>DU11*100/('кол-во часов'!O8*18)</f>
        <v>0</v>
      </c>
    </row>
    <row r="12" spans="1:140" ht="18" customHeight="1" x14ac:dyDescent="0.3">
      <c r="A12" s="10" t="s">
        <v>39</v>
      </c>
      <c r="B12" s="11" t="s">
        <v>20</v>
      </c>
      <c r="D12" s="23" t="s">
        <v>40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 t="s">
        <v>31</v>
      </c>
      <c r="BF12" s="19"/>
      <c r="BG12" s="19"/>
      <c r="BH12" s="19"/>
      <c r="BI12" s="19"/>
      <c r="BJ12" s="19"/>
      <c r="BK12" s="19" t="s">
        <v>32</v>
      </c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 t="s">
        <v>32</v>
      </c>
      <c r="CF12" s="19"/>
      <c r="CG12" s="19"/>
      <c r="CH12" s="19"/>
      <c r="CI12" s="19"/>
      <c r="CJ12" s="19"/>
      <c r="CK12" s="19" t="s">
        <v>31</v>
      </c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20">
        <f t="shared" si="0"/>
        <v>2</v>
      </c>
      <c r="DI12" s="21">
        <f t="shared" si="1"/>
        <v>2</v>
      </c>
      <c r="DJ12" s="20">
        <f t="shared" si="2"/>
        <v>0</v>
      </c>
      <c r="DK12" s="20">
        <f t="shared" si="3"/>
        <v>0</v>
      </c>
      <c r="DL12" s="20">
        <f t="shared" si="4"/>
        <v>0</v>
      </c>
      <c r="DM12" s="20">
        <f t="shared" si="5"/>
        <v>0</v>
      </c>
      <c r="DN12" s="20">
        <f t="shared" si="6"/>
        <v>0</v>
      </c>
      <c r="DO12" s="20">
        <f t="shared" si="7"/>
        <v>0</v>
      </c>
      <c r="DP12" s="20">
        <f t="shared" si="8"/>
        <v>0</v>
      </c>
      <c r="DQ12" s="20">
        <f t="shared" si="9"/>
        <v>0</v>
      </c>
      <c r="DR12" s="20">
        <f t="shared" si="10"/>
        <v>0</v>
      </c>
      <c r="DS12" s="20">
        <f t="shared" si="11"/>
        <v>0</v>
      </c>
      <c r="DT12" s="20">
        <f t="shared" si="12"/>
        <v>0</v>
      </c>
      <c r="DU12" s="20">
        <f t="shared" si="13"/>
        <v>0</v>
      </c>
      <c r="DV12" s="20">
        <f t="shared" si="14"/>
        <v>0</v>
      </c>
      <c r="DW12" s="22">
        <f>DH12*100/('кол-во часов'!B9*18)</f>
        <v>2.2222222222222223</v>
      </c>
      <c r="DX12" s="22">
        <f>DI12*100/('кол-во часов'!C9*18)</f>
        <v>2.7777777777777777</v>
      </c>
      <c r="DY12" s="22" t="e">
        <f>DJ12*100/('кол-во часов'!D9*18)</f>
        <v>#DIV/0!</v>
      </c>
      <c r="DZ12" s="22" t="e">
        <f>DK12*100/('кол-во часов'!E9*18)</f>
        <v>#DIV/0!</v>
      </c>
      <c r="EA12" s="22" t="e">
        <f>DL12*100/('кол-во часов'!F9*18)</f>
        <v>#DIV/0!</v>
      </c>
      <c r="EB12" s="22" t="e">
        <f>DM12*100/('кол-во часов'!G9*18)</f>
        <v>#DIV/0!</v>
      </c>
      <c r="EC12" s="22" t="e">
        <f>DN12*100/('кол-во часов'!H9*18)</f>
        <v>#DIV/0!</v>
      </c>
      <c r="ED12" s="22" t="e">
        <f>DO12*100/('кол-во часов'!I9*18)</f>
        <v>#DIV/0!</v>
      </c>
      <c r="EE12" s="22">
        <f>DP12*100/('кол-во часов'!J9*18)</f>
        <v>0</v>
      </c>
      <c r="EF12" s="22" t="e">
        <f>DQ12*100/('кол-во часов'!K9*18)</f>
        <v>#DIV/0!</v>
      </c>
      <c r="EG12" s="22" t="e">
        <f>DR12*100/('кол-во часов'!L9*18)</f>
        <v>#DIV/0!</v>
      </c>
      <c r="EH12" s="22" t="e">
        <f>DS12*100/('кол-во часов'!M9*18)</f>
        <v>#DIV/0!</v>
      </c>
      <c r="EI12" s="22" t="e">
        <f>DT12*100/('кол-во часов'!N9*18)</f>
        <v>#DIV/0!</v>
      </c>
      <c r="EJ12" s="22">
        <f>DU12*100/('кол-во часов'!O9*18)</f>
        <v>0</v>
      </c>
    </row>
    <row r="13" spans="1:140" ht="18" customHeight="1" x14ac:dyDescent="0.3">
      <c r="A13" s="10" t="s">
        <v>41</v>
      </c>
      <c r="B13" s="11" t="s">
        <v>21</v>
      </c>
      <c r="C13" s="24" t="s">
        <v>42</v>
      </c>
      <c r="D13" s="23" t="s">
        <v>43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 t="s">
        <v>31</v>
      </c>
      <c r="BF13" s="19"/>
      <c r="BG13" s="19"/>
      <c r="BH13" s="19"/>
      <c r="BI13" s="19"/>
      <c r="BJ13" s="19"/>
      <c r="BK13" s="19" t="s">
        <v>32</v>
      </c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 t="s">
        <v>32</v>
      </c>
      <c r="CF13" s="19"/>
      <c r="CG13" s="19"/>
      <c r="CH13" s="19"/>
      <c r="CI13" s="19"/>
      <c r="CJ13" s="19"/>
      <c r="CK13" s="19" t="s">
        <v>31</v>
      </c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20">
        <f t="shared" si="0"/>
        <v>2</v>
      </c>
      <c r="DI13" s="21">
        <f t="shared" si="1"/>
        <v>2</v>
      </c>
      <c r="DJ13" s="20">
        <f t="shared" si="2"/>
        <v>0</v>
      </c>
      <c r="DK13" s="20">
        <f t="shared" si="3"/>
        <v>0</v>
      </c>
      <c r="DL13" s="20">
        <f t="shared" si="4"/>
        <v>0</v>
      </c>
      <c r="DM13" s="20">
        <f t="shared" si="5"/>
        <v>0</v>
      </c>
      <c r="DN13" s="20">
        <f t="shared" si="6"/>
        <v>0</v>
      </c>
      <c r="DO13" s="20">
        <f t="shared" si="7"/>
        <v>0</v>
      </c>
      <c r="DP13" s="20">
        <f t="shared" si="8"/>
        <v>0</v>
      </c>
      <c r="DQ13" s="20">
        <f t="shared" si="9"/>
        <v>0</v>
      </c>
      <c r="DR13" s="20">
        <f t="shared" si="10"/>
        <v>0</v>
      </c>
      <c r="DS13" s="20">
        <f t="shared" si="11"/>
        <v>0</v>
      </c>
      <c r="DT13" s="20">
        <f t="shared" si="12"/>
        <v>0</v>
      </c>
      <c r="DU13" s="20">
        <f t="shared" si="13"/>
        <v>0</v>
      </c>
      <c r="DV13" s="20">
        <f t="shared" si="14"/>
        <v>0</v>
      </c>
      <c r="DW13" s="22">
        <f>DH13*100/('кол-во часов'!B10*18)</f>
        <v>2.2222222222222223</v>
      </c>
      <c r="DX13" s="22">
        <f>DI13*100/('кол-во часов'!C10*18)</f>
        <v>2.7777777777777777</v>
      </c>
      <c r="DY13" s="22" t="e">
        <f>DJ13*100/('кол-во часов'!D10*18)</f>
        <v>#DIV/0!</v>
      </c>
      <c r="DZ13" s="22" t="e">
        <f>DK13*100/('кол-во часов'!E10*18)</f>
        <v>#DIV/0!</v>
      </c>
      <c r="EA13" s="22" t="e">
        <f>DL13*100/('кол-во часов'!F10*18)</f>
        <v>#DIV/0!</v>
      </c>
      <c r="EB13" s="22" t="e">
        <f>DM13*100/('кол-во часов'!G10*18)</f>
        <v>#DIV/0!</v>
      </c>
      <c r="EC13" s="22" t="e">
        <f>DN13*100/('кол-во часов'!H10*18)</f>
        <v>#DIV/0!</v>
      </c>
      <c r="ED13" s="22" t="e">
        <f>DO13*100/('кол-во часов'!I10*18)</f>
        <v>#DIV/0!</v>
      </c>
      <c r="EE13" s="22">
        <f>DP13*100/('кол-во часов'!J10*18)</f>
        <v>0</v>
      </c>
      <c r="EF13" s="22" t="e">
        <f>DQ13*100/('кол-во часов'!K10*18)</f>
        <v>#DIV/0!</v>
      </c>
      <c r="EG13" s="22" t="e">
        <f>DR13*100/('кол-во часов'!L10*18)</f>
        <v>#DIV/0!</v>
      </c>
      <c r="EH13" s="22" t="e">
        <f>DS13*100/('кол-во часов'!M10*18)</f>
        <v>#DIV/0!</v>
      </c>
      <c r="EI13" s="22" t="e">
        <f>DT13*100/('кол-во часов'!N10*18)</f>
        <v>#DIV/0!</v>
      </c>
      <c r="EJ13" s="22">
        <f>DU13*100/('кол-во часов'!O10*18)</f>
        <v>0</v>
      </c>
    </row>
    <row r="14" spans="1:140" ht="18" customHeight="1" x14ac:dyDescent="0.3">
      <c r="A14" s="10" t="s">
        <v>44</v>
      </c>
      <c r="B14" s="11" t="s">
        <v>22</v>
      </c>
      <c r="C14" s="24"/>
      <c r="D14" s="23" t="s">
        <v>45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 t="s">
        <v>31</v>
      </c>
      <c r="BF14" s="19"/>
      <c r="BG14" s="19"/>
      <c r="BH14" s="19"/>
      <c r="BI14" s="19"/>
      <c r="BJ14" s="19"/>
      <c r="BK14" s="19" t="s">
        <v>32</v>
      </c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 t="s">
        <v>32</v>
      </c>
      <c r="CF14" s="19"/>
      <c r="CG14" s="19"/>
      <c r="CH14" s="19"/>
      <c r="CI14" s="19"/>
      <c r="CJ14" s="19"/>
      <c r="CK14" s="19" t="s">
        <v>31</v>
      </c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20">
        <f t="shared" si="0"/>
        <v>2</v>
      </c>
      <c r="DI14" s="21">
        <f t="shared" si="1"/>
        <v>2</v>
      </c>
      <c r="DJ14" s="20">
        <f t="shared" si="2"/>
        <v>0</v>
      </c>
      <c r="DK14" s="20">
        <f t="shared" si="3"/>
        <v>0</v>
      </c>
      <c r="DL14" s="20">
        <f t="shared" si="4"/>
        <v>0</v>
      </c>
      <c r="DM14" s="20">
        <f t="shared" si="5"/>
        <v>0</v>
      </c>
      <c r="DN14" s="20">
        <f t="shared" si="6"/>
        <v>0</v>
      </c>
      <c r="DO14" s="20">
        <f t="shared" si="7"/>
        <v>0</v>
      </c>
      <c r="DP14" s="20">
        <f t="shared" si="8"/>
        <v>0</v>
      </c>
      <c r="DQ14" s="20">
        <f t="shared" si="9"/>
        <v>0</v>
      </c>
      <c r="DR14" s="20">
        <f t="shared" si="10"/>
        <v>0</v>
      </c>
      <c r="DS14" s="20">
        <f t="shared" si="11"/>
        <v>0</v>
      </c>
      <c r="DT14" s="20">
        <f t="shared" si="12"/>
        <v>0</v>
      </c>
      <c r="DU14" s="20">
        <f t="shared" si="13"/>
        <v>0</v>
      </c>
      <c r="DV14" s="20">
        <f t="shared" si="14"/>
        <v>0</v>
      </c>
      <c r="DW14" s="22">
        <f>DH14*100/('кол-во часов'!B11*18)</f>
        <v>2.2222222222222223</v>
      </c>
      <c r="DX14" s="22">
        <f>DI14*100/('кол-во часов'!C11*18)</f>
        <v>2.7777777777777777</v>
      </c>
      <c r="DY14" s="22" t="e">
        <f>DJ14*100/('кол-во часов'!D11*18)</f>
        <v>#DIV/0!</v>
      </c>
      <c r="DZ14" s="22" t="e">
        <f>DK14*100/('кол-во часов'!E11*18)</f>
        <v>#DIV/0!</v>
      </c>
      <c r="EA14" s="22" t="e">
        <f>DL14*100/('кол-во часов'!F11*18)</f>
        <v>#DIV/0!</v>
      </c>
      <c r="EB14" s="22" t="e">
        <f>DM14*100/('кол-во часов'!G11*18)</f>
        <v>#DIV/0!</v>
      </c>
      <c r="EC14" s="22" t="e">
        <f>DN14*100/('кол-во часов'!H11*18)</f>
        <v>#DIV/0!</v>
      </c>
      <c r="ED14" s="22" t="e">
        <f>DO14*100/('кол-во часов'!I11*18)</f>
        <v>#DIV/0!</v>
      </c>
      <c r="EE14" s="22">
        <f>DP14*100/('кол-во часов'!J11*18)</f>
        <v>0</v>
      </c>
      <c r="EF14" s="22" t="e">
        <f>DQ14*100/('кол-во часов'!K11*18)</f>
        <v>#DIV/0!</v>
      </c>
      <c r="EG14" s="22" t="e">
        <f>DR14*100/('кол-во часов'!L11*18)</f>
        <v>#DIV/0!</v>
      </c>
      <c r="EH14" s="22" t="e">
        <f>DS14*100/('кол-во часов'!M11*18)</f>
        <v>#DIV/0!</v>
      </c>
      <c r="EI14" s="22" t="e">
        <f>DT14*100/('кол-во часов'!N11*18)</f>
        <v>#DIV/0!</v>
      </c>
      <c r="EJ14" s="22">
        <f>DU14*100/('кол-во часов'!O11*18)</f>
        <v>0</v>
      </c>
    </row>
    <row r="15" spans="1:140" ht="18" customHeight="1" x14ac:dyDescent="0.3">
      <c r="A15" s="10" t="s">
        <v>46</v>
      </c>
      <c r="B15" s="11" t="s">
        <v>16</v>
      </c>
      <c r="D15" s="23" t="s">
        <v>47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 t="s">
        <v>31</v>
      </c>
      <c r="BF15" s="19"/>
      <c r="BG15" s="19"/>
      <c r="BH15" s="19"/>
      <c r="BI15" s="19"/>
      <c r="BJ15" s="19"/>
      <c r="BK15" s="19" t="s">
        <v>32</v>
      </c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 t="s">
        <v>32</v>
      </c>
      <c r="CF15" s="19"/>
      <c r="CG15" s="19"/>
      <c r="CH15" s="19"/>
      <c r="CI15" s="19"/>
      <c r="CJ15" s="19"/>
      <c r="CK15" s="19" t="s">
        <v>31</v>
      </c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20">
        <f t="shared" si="0"/>
        <v>2</v>
      </c>
      <c r="DI15" s="21">
        <f t="shared" si="1"/>
        <v>2</v>
      </c>
      <c r="DJ15" s="20">
        <f t="shared" si="2"/>
        <v>0</v>
      </c>
      <c r="DK15" s="20">
        <f t="shared" si="3"/>
        <v>0</v>
      </c>
      <c r="DL15" s="20">
        <f t="shared" si="4"/>
        <v>0</v>
      </c>
      <c r="DM15" s="20">
        <f t="shared" si="5"/>
        <v>0</v>
      </c>
      <c r="DN15" s="20">
        <f t="shared" si="6"/>
        <v>0</v>
      </c>
      <c r="DO15" s="20">
        <f t="shared" si="7"/>
        <v>0</v>
      </c>
      <c r="DP15" s="20">
        <f t="shared" si="8"/>
        <v>0</v>
      </c>
      <c r="DQ15" s="20">
        <f t="shared" si="9"/>
        <v>0</v>
      </c>
      <c r="DR15" s="20">
        <f t="shared" si="10"/>
        <v>0</v>
      </c>
      <c r="DS15" s="20">
        <f t="shared" si="11"/>
        <v>0</v>
      </c>
      <c r="DT15" s="20">
        <f t="shared" si="12"/>
        <v>0</v>
      </c>
      <c r="DU15" s="20">
        <f t="shared" si="13"/>
        <v>0</v>
      </c>
      <c r="DV15" s="20">
        <f t="shared" si="14"/>
        <v>0</v>
      </c>
      <c r="DW15" s="22">
        <f>DH15*100/('кол-во часов'!B12*18)</f>
        <v>2.2222222222222223</v>
      </c>
      <c r="DX15" s="22">
        <f>DI15*100/('кол-во часов'!C12*18)</f>
        <v>2.7777777777777777</v>
      </c>
      <c r="DY15" s="22" t="e">
        <f>DJ15*100/('кол-во часов'!D12*18)</f>
        <v>#DIV/0!</v>
      </c>
      <c r="DZ15" s="22" t="e">
        <f>DK15*100/('кол-во часов'!E12*18)</f>
        <v>#DIV/0!</v>
      </c>
      <c r="EA15" s="22" t="e">
        <f>DL15*100/('кол-во часов'!F12*18)</f>
        <v>#DIV/0!</v>
      </c>
      <c r="EB15" s="22" t="e">
        <f>DM15*100/('кол-во часов'!G12*18)</f>
        <v>#DIV/0!</v>
      </c>
      <c r="EC15" s="22" t="e">
        <f>DN15*100/('кол-во часов'!H12*18)</f>
        <v>#DIV/0!</v>
      </c>
      <c r="ED15" s="22" t="e">
        <f>DO15*100/('кол-во часов'!I12*18)</f>
        <v>#DIV/0!</v>
      </c>
      <c r="EE15" s="22">
        <f>DP15*100/('кол-во часов'!J12*18)</f>
        <v>0</v>
      </c>
      <c r="EF15" s="22" t="e">
        <f>DQ15*100/('кол-во часов'!K12*18)</f>
        <v>#DIV/0!</v>
      </c>
      <c r="EG15" s="22" t="e">
        <f>DR15*100/('кол-во часов'!L12*18)</f>
        <v>#DIV/0!</v>
      </c>
      <c r="EH15" s="22" t="e">
        <f>DS15*100/('кол-во часов'!M12*18)</f>
        <v>#DIV/0!</v>
      </c>
      <c r="EI15" s="22" t="e">
        <f>DT15*100/('кол-во часов'!N12*18)</f>
        <v>#DIV/0!</v>
      </c>
      <c r="EJ15" s="22">
        <f>DU15*100/('кол-во часов'!O12*18)</f>
        <v>0</v>
      </c>
    </row>
    <row r="16" spans="1:140" ht="18" customHeight="1" x14ac:dyDescent="0.3">
      <c r="A16" s="10" t="s">
        <v>48</v>
      </c>
      <c r="B16" s="11" t="s">
        <v>23</v>
      </c>
      <c r="D16" s="23" t="s">
        <v>49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 t="s">
        <v>31</v>
      </c>
      <c r="BF16" s="19"/>
      <c r="BG16" s="19"/>
      <c r="BH16" s="19"/>
      <c r="BI16" s="19"/>
      <c r="BJ16" s="19"/>
      <c r="BK16" s="19" t="s">
        <v>32</v>
      </c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 t="s">
        <v>32</v>
      </c>
      <c r="CF16" s="19"/>
      <c r="CG16" s="19"/>
      <c r="CH16" s="19"/>
      <c r="CI16" s="19"/>
      <c r="CJ16" s="19"/>
      <c r="CK16" s="19" t="s">
        <v>31</v>
      </c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20">
        <f t="shared" si="0"/>
        <v>2</v>
      </c>
      <c r="DI16" s="21">
        <f t="shared" si="1"/>
        <v>2</v>
      </c>
      <c r="DJ16" s="20">
        <f t="shared" si="2"/>
        <v>0</v>
      </c>
      <c r="DK16" s="20">
        <f t="shared" si="3"/>
        <v>0</v>
      </c>
      <c r="DL16" s="20">
        <f t="shared" si="4"/>
        <v>0</v>
      </c>
      <c r="DM16" s="20">
        <f t="shared" si="5"/>
        <v>0</v>
      </c>
      <c r="DN16" s="20">
        <f t="shared" si="6"/>
        <v>0</v>
      </c>
      <c r="DO16" s="20">
        <f t="shared" si="7"/>
        <v>0</v>
      </c>
      <c r="DP16" s="20">
        <f t="shared" si="8"/>
        <v>0</v>
      </c>
      <c r="DQ16" s="20">
        <f t="shared" si="9"/>
        <v>0</v>
      </c>
      <c r="DR16" s="20">
        <f t="shared" si="10"/>
        <v>0</v>
      </c>
      <c r="DS16" s="20">
        <f t="shared" si="11"/>
        <v>0</v>
      </c>
      <c r="DT16" s="20">
        <f t="shared" si="12"/>
        <v>0</v>
      </c>
      <c r="DU16" s="20">
        <f t="shared" si="13"/>
        <v>0</v>
      </c>
      <c r="DV16" s="20">
        <f t="shared" si="14"/>
        <v>0</v>
      </c>
      <c r="DW16" s="22">
        <f>DH16*100/('кол-во часов'!B13*18)</f>
        <v>2.2222222222222223</v>
      </c>
      <c r="DX16" s="22">
        <f>DI16*100/('кол-во часов'!C13*18)</f>
        <v>2.7777777777777777</v>
      </c>
      <c r="DY16" s="22" t="e">
        <f>DJ16*100/('кол-во часов'!D13*18)</f>
        <v>#DIV/0!</v>
      </c>
      <c r="DZ16" s="22" t="e">
        <f>DK16*100/('кол-во часов'!E13*18)</f>
        <v>#DIV/0!</v>
      </c>
      <c r="EA16" s="22" t="e">
        <f>DL16*100/('кол-во часов'!F13*18)</f>
        <v>#DIV/0!</v>
      </c>
      <c r="EB16" s="22" t="e">
        <f>DM16*100/('кол-во часов'!G13*18)</f>
        <v>#DIV/0!</v>
      </c>
      <c r="EC16" s="22" t="e">
        <f>DN16*100/('кол-во часов'!H13*18)</f>
        <v>#DIV/0!</v>
      </c>
      <c r="ED16" s="22" t="e">
        <f>DO16*100/('кол-во часов'!I13*18)</f>
        <v>#DIV/0!</v>
      </c>
      <c r="EE16" s="22">
        <f>DP16*100/('кол-во часов'!J13*18)</f>
        <v>0</v>
      </c>
      <c r="EF16" s="22" t="e">
        <f>DQ16*100/('кол-во часов'!K13*18)</f>
        <v>#DIV/0!</v>
      </c>
      <c r="EG16" s="22" t="e">
        <f>DR16*100/('кол-во часов'!L13*18)</f>
        <v>#DIV/0!</v>
      </c>
      <c r="EH16" s="22" t="e">
        <f>DS16*100/('кол-во часов'!M13*18)</f>
        <v>#DIV/0!</v>
      </c>
      <c r="EI16" s="22" t="e">
        <f>DT16*100/('кол-во часов'!N13*18)</f>
        <v>#DIV/0!</v>
      </c>
      <c r="EJ16" s="22">
        <f>DU16*100/('кол-во часов'!O13*18)</f>
        <v>0</v>
      </c>
    </row>
    <row r="17" spans="1:140" ht="18" customHeight="1" x14ac:dyDescent="0.3">
      <c r="A17" s="10" t="s">
        <v>50</v>
      </c>
      <c r="B17" s="11" t="s">
        <v>27</v>
      </c>
      <c r="D17" s="23" t="s">
        <v>51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25" t="s">
        <v>52</v>
      </c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 t="s">
        <v>31</v>
      </c>
      <c r="BF17" s="19"/>
      <c r="BG17" s="19"/>
      <c r="BH17" s="19"/>
      <c r="BI17" s="19"/>
      <c r="BJ17" s="19"/>
      <c r="BK17" s="19" t="s">
        <v>32</v>
      </c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26" t="s">
        <v>53</v>
      </c>
      <c r="CF17" s="19"/>
      <c r="CG17" s="19"/>
      <c r="CH17" s="19"/>
      <c r="CI17" s="19"/>
      <c r="CJ17" s="19"/>
      <c r="CK17" s="19"/>
      <c r="CL17" s="27" t="s">
        <v>32</v>
      </c>
      <c r="CM17" s="19"/>
      <c r="CN17" s="19"/>
      <c r="CO17" s="19"/>
      <c r="CP17" s="19"/>
      <c r="CQ17" s="26"/>
      <c r="CR17" s="19"/>
      <c r="CS17" s="25" t="s">
        <v>52</v>
      </c>
      <c r="CT17" s="19"/>
      <c r="CU17" s="19"/>
      <c r="CV17" s="19"/>
      <c r="CW17" s="19"/>
      <c r="CX17" s="26" t="s">
        <v>31</v>
      </c>
      <c r="CY17" s="19"/>
      <c r="CZ17" s="19"/>
      <c r="DA17" s="19"/>
      <c r="DB17" s="19"/>
      <c r="DC17" s="19"/>
      <c r="DD17" s="19"/>
      <c r="DE17" s="19"/>
      <c r="DF17" s="19"/>
      <c r="DG17" s="19"/>
      <c r="DH17" s="20">
        <f t="shared" si="0"/>
        <v>2</v>
      </c>
      <c r="DI17" s="21">
        <f t="shared" si="1"/>
        <v>2</v>
      </c>
      <c r="DJ17" s="20">
        <f t="shared" si="2"/>
        <v>0</v>
      </c>
      <c r="DK17" s="20">
        <f t="shared" si="3"/>
        <v>0</v>
      </c>
      <c r="DL17" s="20">
        <f t="shared" si="4"/>
        <v>0</v>
      </c>
      <c r="DM17" s="20">
        <f t="shared" si="5"/>
        <v>0</v>
      </c>
      <c r="DN17" s="20">
        <f t="shared" si="6"/>
        <v>0</v>
      </c>
      <c r="DO17" s="20">
        <f t="shared" si="7"/>
        <v>0</v>
      </c>
      <c r="DP17" s="20">
        <f t="shared" si="8"/>
        <v>0</v>
      </c>
      <c r="DQ17" s="20">
        <f t="shared" si="9"/>
        <v>0</v>
      </c>
      <c r="DR17" s="20">
        <f t="shared" si="10"/>
        <v>0</v>
      </c>
      <c r="DS17" s="20">
        <f t="shared" si="11"/>
        <v>0</v>
      </c>
      <c r="DT17" s="20">
        <f t="shared" si="12"/>
        <v>2</v>
      </c>
      <c r="DU17" s="20">
        <f t="shared" si="13"/>
        <v>0</v>
      </c>
      <c r="DV17" s="20">
        <f t="shared" si="14"/>
        <v>1</v>
      </c>
      <c r="DW17" s="22">
        <f>DH17*100/('кол-во часов'!B14*18)</f>
        <v>2.2222222222222223</v>
      </c>
      <c r="DX17" s="22">
        <f>DI17*100/('кол-во часов'!C14*18)</f>
        <v>2.7777777777777777</v>
      </c>
      <c r="DY17" s="22" t="e">
        <f>DJ17*100/('кол-во часов'!D14*18)</f>
        <v>#DIV/0!</v>
      </c>
      <c r="DZ17" s="22" t="e">
        <f>DK17*100/('кол-во часов'!E14*18)</f>
        <v>#DIV/0!</v>
      </c>
      <c r="EA17" s="22" t="e">
        <f>DL17*100/('кол-во часов'!F14*18)</f>
        <v>#DIV/0!</v>
      </c>
      <c r="EB17" s="22" t="e">
        <f>DM17*100/('кол-во часов'!G14*18)</f>
        <v>#DIV/0!</v>
      </c>
      <c r="EC17" s="22" t="e">
        <f>DN17*100/('кол-во часов'!H14*18)</f>
        <v>#DIV/0!</v>
      </c>
      <c r="ED17" s="22" t="e">
        <f>DO17*100/('кол-во часов'!I14*18)</f>
        <v>#DIV/0!</v>
      </c>
      <c r="EE17" s="22">
        <f>DP17*100/('кол-во часов'!J14*18)</f>
        <v>0</v>
      </c>
      <c r="EF17" s="22" t="e">
        <f>DQ17*100/('кол-во часов'!K14*18)</f>
        <v>#DIV/0!</v>
      </c>
      <c r="EG17" s="22" t="e">
        <f>DR17*100/('кол-во часов'!L14*18)</f>
        <v>#DIV/0!</v>
      </c>
      <c r="EH17" s="22" t="e">
        <f>DS17*100/('кол-во часов'!M14*18)</f>
        <v>#DIV/0!</v>
      </c>
      <c r="EI17" s="22" t="e">
        <f>DT17*100/('кол-во часов'!N14*18)</f>
        <v>#DIV/0!</v>
      </c>
      <c r="EJ17" s="22">
        <f>DU17*100/('кол-во часов'!O14*18)</f>
        <v>0</v>
      </c>
    </row>
    <row r="18" spans="1:140" ht="18" customHeight="1" x14ac:dyDescent="0.3">
      <c r="A18" s="10" t="s">
        <v>54</v>
      </c>
      <c r="B18" s="11" t="s">
        <v>15</v>
      </c>
      <c r="C18" s="24"/>
      <c r="D18" s="23" t="s">
        <v>55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25" t="s">
        <v>52</v>
      </c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 t="s">
        <v>31</v>
      </c>
      <c r="BF18" s="19"/>
      <c r="BG18" s="19"/>
      <c r="BH18" s="19"/>
      <c r="BI18" s="19"/>
      <c r="BJ18" s="19"/>
      <c r="BK18" s="19" t="s">
        <v>32</v>
      </c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26" t="s">
        <v>53</v>
      </c>
      <c r="CF18" s="19"/>
      <c r="CG18" s="19"/>
      <c r="CH18" s="19"/>
      <c r="CI18" s="19"/>
      <c r="CJ18" s="19"/>
      <c r="CK18" s="19"/>
      <c r="CL18" s="27" t="s">
        <v>32</v>
      </c>
      <c r="CM18" s="19"/>
      <c r="CN18" s="19"/>
      <c r="CO18" s="19"/>
      <c r="CP18" s="19"/>
      <c r="CQ18" s="19"/>
      <c r="CR18" s="25"/>
      <c r="CS18" s="19"/>
      <c r="CT18" s="25" t="s">
        <v>52</v>
      </c>
      <c r="CU18" s="19"/>
      <c r="CV18" s="19"/>
      <c r="CW18" s="19"/>
      <c r="CX18" s="26" t="s">
        <v>31</v>
      </c>
      <c r="CY18" s="19"/>
      <c r="CZ18" s="19"/>
      <c r="DA18" s="19"/>
      <c r="DB18" s="19"/>
      <c r="DC18" s="19"/>
      <c r="DD18" s="19"/>
      <c r="DE18" s="19"/>
      <c r="DF18" s="19"/>
      <c r="DG18" s="19"/>
      <c r="DH18" s="20">
        <f t="shared" si="0"/>
        <v>2</v>
      </c>
      <c r="DI18" s="21">
        <f t="shared" si="1"/>
        <v>2</v>
      </c>
      <c r="DJ18" s="20">
        <f t="shared" si="2"/>
        <v>0</v>
      </c>
      <c r="DK18" s="20">
        <f t="shared" si="3"/>
        <v>0</v>
      </c>
      <c r="DL18" s="20">
        <f t="shared" si="4"/>
        <v>0</v>
      </c>
      <c r="DM18" s="20">
        <f t="shared" si="5"/>
        <v>0</v>
      </c>
      <c r="DN18" s="20">
        <f t="shared" si="6"/>
        <v>0</v>
      </c>
      <c r="DO18" s="20">
        <f t="shared" si="7"/>
        <v>0</v>
      </c>
      <c r="DP18" s="20">
        <f t="shared" si="8"/>
        <v>0</v>
      </c>
      <c r="DQ18" s="20">
        <f t="shared" si="9"/>
        <v>0</v>
      </c>
      <c r="DR18" s="20">
        <f t="shared" si="10"/>
        <v>0</v>
      </c>
      <c r="DS18" s="20">
        <f t="shared" si="11"/>
        <v>0</v>
      </c>
      <c r="DT18" s="20">
        <f t="shared" si="12"/>
        <v>2</v>
      </c>
      <c r="DU18" s="20">
        <f t="shared" si="13"/>
        <v>0</v>
      </c>
      <c r="DV18" s="20">
        <f t="shared" si="14"/>
        <v>1</v>
      </c>
      <c r="DW18" s="22">
        <f>DH18*100/('кол-во часов'!B15*18)</f>
        <v>2.2222222222222223</v>
      </c>
      <c r="DX18" s="22">
        <f>DI18*100/('кол-во часов'!C15*18)</f>
        <v>2.7777777777777777</v>
      </c>
      <c r="DY18" s="22" t="e">
        <f>DJ18*100/('кол-во часов'!D15*18)</f>
        <v>#DIV/0!</v>
      </c>
      <c r="DZ18" s="22" t="e">
        <f>DK18*100/('кол-во часов'!E15*18)</f>
        <v>#DIV/0!</v>
      </c>
      <c r="EA18" s="22" t="e">
        <f>DL18*100/('кол-во часов'!F15*18)</f>
        <v>#DIV/0!</v>
      </c>
      <c r="EB18" s="22" t="e">
        <f>DM18*100/('кол-во часов'!G15*18)</f>
        <v>#DIV/0!</v>
      </c>
      <c r="EC18" s="22" t="e">
        <f>DN18*100/('кол-во часов'!H15*18)</f>
        <v>#DIV/0!</v>
      </c>
      <c r="ED18" s="22" t="e">
        <f>DO18*100/('кол-во часов'!I15*18)</f>
        <v>#DIV/0!</v>
      </c>
      <c r="EE18" s="22">
        <f>DP18*100/('кол-во часов'!J15*18)</f>
        <v>0</v>
      </c>
      <c r="EF18" s="22" t="e">
        <f>DQ18*100/('кол-во часов'!K15*18)</f>
        <v>#DIV/0!</v>
      </c>
      <c r="EG18" s="22" t="e">
        <f>DR18*100/('кол-во часов'!L15*18)</f>
        <v>#DIV/0!</v>
      </c>
      <c r="EH18" s="22" t="e">
        <f>DS18*100/('кол-во часов'!M15*18)</f>
        <v>#DIV/0!</v>
      </c>
      <c r="EI18" s="22" t="e">
        <f>DT18*100/('кол-во часов'!N15*18)</f>
        <v>#DIV/0!</v>
      </c>
      <c r="EJ18" s="22">
        <f>DU18*100/('кол-во часов'!O15*18)</f>
        <v>0</v>
      </c>
    </row>
    <row r="19" spans="1:140" ht="18" customHeight="1" x14ac:dyDescent="0.3">
      <c r="A19" s="28" t="s">
        <v>56</v>
      </c>
      <c r="B19" s="11" t="s">
        <v>24</v>
      </c>
      <c r="D19" s="23" t="s">
        <v>57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 t="s">
        <v>31</v>
      </c>
      <c r="BF19" s="19"/>
      <c r="BG19" s="19"/>
      <c r="BH19" s="19"/>
      <c r="BI19" s="19"/>
      <c r="BJ19" s="19"/>
      <c r="BK19" s="19" t="s">
        <v>32</v>
      </c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26" t="s">
        <v>53</v>
      </c>
      <c r="CF19" s="19"/>
      <c r="CG19" s="19"/>
      <c r="CH19" s="19"/>
      <c r="CI19" s="19"/>
      <c r="CJ19" s="19"/>
      <c r="CK19" s="19"/>
      <c r="CL19" s="27" t="s">
        <v>32</v>
      </c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26" t="s">
        <v>31</v>
      </c>
      <c r="CY19" s="19"/>
      <c r="CZ19" s="19"/>
      <c r="DA19" s="19"/>
      <c r="DB19" s="19"/>
      <c r="DC19" s="19"/>
      <c r="DD19" s="19"/>
      <c r="DE19" s="19"/>
      <c r="DF19" s="19"/>
      <c r="DG19" s="19"/>
      <c r="DH19" s="20">
        <f t="shared" si="0"/>
        <v>2</v>
      </c>
      <c r="DI19" s="21">
        <f t="shared" si="1"/>
        <v>2</v>
      </c>
      <c r="DJ19" s="20">
        <f t="shared" si="2"/>
        <v>0</v>
      </c>
      <c r="DK19" s="20">
        <f t="shared" si="3"/>
        <v>0</v>
      </c>
      <c r="DL19" s="20">
        <f t="shared" si="4"/>
        <v>0</v>
      </c>
      <c r="DM19" s="20">
        <f t="shared" si="5"/>
        <v>0</v>
      </c>
      <c r="DN19" s="20">
        <f t="shared" si="6"/>
        <v>0</v>
      </c>
      <c r="DO19" s="20">
        <f t="shared" si="7"/>
        <v>0</v>
      </c>
      <c r="DP19" s="20">
        <f t="shared" si="8"/>
        <v>0</v>
      </c>
      <c r="DQ19" s="20">
        <f t="shared" si="9"/>
        <v>0</v>
      </c>
      <c r="DR19" s="20">
        <f t="shared" si="10"/>
        <v>0</v>
      </c>
      <c r="DS19" s="20">
        <f t="shared" si="11"/>
        <v>0</v>
      </c>
      <c r="DT19" s="20">
        <f t="shared" si="12"/>
        <v>0</v>
      </c>
      <c r="DU19" s="20">
        <f t="shared" si="13"/>
        <v>0</v>
      </c>
      <c r="DV19" s="20">
        <f t="shared" si="14"/>
        <v>1</v>
      </c>
      <c r="DW19" s="22">
        <f>DH19*100/('кол-во часов'!B16*18)</f>
        <v>2.2222222222222223</v>
      </c>
      <c r="DX19" s="22">
        <f>DI19*100/('кол-во часов'!C16*18)</f>
        <v>2.7777777777777777</v>
      </c>
      <c r="DY19" s="22" t="e">
        <f>DJ19*100/('кол-во часов'!D16*18)</f>
        <v>#DIV/0!</v>
      </c>
      <c r="DZ19" s="22" t="e">
        <f>DK19*100/('кол-во часов'!E16*18)</f>
        <v>#DIV/0!</v>
      </c>
      <c r="EA19" s="22" t="e">
        <f>DL19*100/('кол-во часов'!F16*18)</f>
        <v>#DIV/0!</v>
      </c>
      <c r="EB19" s="22" t="e">
        <f>DM19*100/('кол-во часов'!G16*18)</f>
        <v>#DIV/0!</v>
      </c>
      <c r="EC19" s="22" t="e">
        <f>DN19*100/('кол-во часов'!H16*18)</f>
        <v>#DIV/0!</v>
      </c>
      <c r="ED19" s="22" t="e">
        <f>DO19*100/('кол-во часов'!I16*18)</f>
        <v>#DIV/0!</v>
      </c>
      <c r="EE19" s="22">
        <f>DP19*100/('кол-во часов'!J16*18)</f>
        <v>0</v>
      </c>
      <c r="EF19" s="22" t="e">
        <f>DQ19*100/('кол-во часов'!K16*18)</f>
        <v>#DIV/0!</v>
      </c>
      <c r="EG19" s="22" t="e">
        <f>DR19*100/('кол-во часов'!L16*18)</f>
        <v>#DIV/0!</v>
      </c>
      <c r="EH19" s="22" t="e">
        <f>DS19*100/('кол-во часов'!M16*18)</f>
        <v>#DIV/0!</v>
      </c>
      <c r="EI19" s="22" t="e">
        <f>DT19*100/('кол-во часов'!N16*18)</f>
        <v>#DIV/0!</v>
      </c>
      <c r="EJ19" s="22">
        <f>DU19*100/('кол-во часов'!O16*18)</f>
        <v>0</v>
      </c>
    </row>
    <row r="20" spans="1:140" ht="18" customHeight="1" x14ac:dyDescent="0.3">
      <c r="A20" s="28" t="s">
        <v>58</v>
      </c>
      <c r="B20" s="11" t="s">
        <v>25</v>
      </c>
      <c r="D20" s="23" t="s">
        <v>59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 t="s">
        <v>31</v>
      </c>
      <c r="BF20" s="19"/>
      <c r="BG20" s="19"/>
      <c r="BH20" s="19"/>
      <c r="BI20" s="19"/>
      <c r="BJ20" s="19"/>
      <c r="BK20" s="19" t="s">
        <v>32</v>
      </c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26" t="s">
        <v>53</v>
      </c>
      <c r="CF20" s="19"/>
      <c r="CG20" s="19"/>
      <c r="CH20" s="19"/>
      <c r="CI20" s="19"/>
      <c r="CJ20" s="19"/>
      <c r="CK20" s="19"/>
      <c r="CL20" s="27" t="s">
        <v>32</v>
      </c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26" t="s">
        <v>31</v>
      </c>
      <c r="CY20" s="19"/>
      <c r="CZ20" s="19"/>
      <c r="DA20" s="19"/>
      <c r="DB20" s="19"/>
      <c r="DC20" s="19"/>
      <c r="DD20" s="19"/>
      <c r="DE20" s="19"/>
      <c r="DF20" s="19"/>
      <c r="DG20" s="19"/>
      <c r="DH20" s="20">
        <f t="shared" si="0"/>
        <v>2</v>
      </c>
      <c r="DI20" s="21">
        <f t="shared" si="1"/>
        <v>2</v>
      </c>
      <c r="DJ20" s="20">
        <f t="shared" si="2"/>
        <v>0</v>
      </c>
      <c r="DK20" s="20">
        <f t="shared" si="3"/>
        <v>0</v>
      </c>
      <c r="DL20" s="20">
        <f t="shared" si="4"/>
        <v>0</v>
      </c>
      <c r="DM20" s="20">
        <f t="shared" si="5"/>
        <v>0</v>
      </c>
      <c r="DN20" s="20">
        <f t="shared" si="6"/>
        <v>0</v>
      </c>
      <c r="DO20" s="20">
        <f t="shared" si="7"/>
        <v>0</v>
      </c>
      <c r="DP20" s="20">
        <f t="shared" si="8"/>
        <v>0</v>
      </c>
      <c r="DQ20" s="20">
        <f t="shared" si="9"/>
        <v>0</v>
      </c>
      <c r="DR20" s="20">
        <f t="shared" si="10"/>
        <v>0</v>
      </c>
      <c r="DS20" s="20">
        <f t="shared" si="11"/>
        <v>0</v>
      </c>
      <c r="DT20" s="20">
        <f t="shared" si="12"/>
        <v>0</v>
      </c>
      <c r="DU20" s="20">
        <f t="shared" si="13"/>
        <v>0</v>
      </c>
      <c r="DV20" s="20">
        <f t="shared" si="14"/>
        <v>1</v>
      </c>
      <c r="DW20" s="22">
        <f>DH20*100/('кол-во часов'!B17*18)</f>
        <v>2.2222222222222223</v>
      </c>
      <c r="DX20" s="22">
        <f>DI20*100/('кол-во часов'!C17*18)</f>
        <v>2.7777777777777777</v>
      </c>
      <c r="DY20" s="22" t="e">
        <f>DJ20*100/('кол-во часов'!D17*18)</f>
        <v>#DIV/0!</v>
      </c>
      <c r="DZ20" s="22" t="e">
        <f>DK20*100/('кол-во часов'!E17*18)</f>
        <v>#DIV/0!</v>
      </c>
      <c r="EA20" s="22" t="e">
        <f>DL20*100/('кол-во часов'!F17*18)</f>
        <v>#DIV/0!</v>
      </c>
      <c r="EB20" s="22" t="e">
        <f>DM20*100/('кол-во часов'!G17*18)</f>
        <v>#DIV/0!</v>
      </c>
      <c r="EC20" s="22" t="e">
        <f>DN20*100/('кол-во часов'!H17*18)</f>
        <v>#DIV/0!</v>
      </c>
      <c r="ED20" s="22" t="e">
        <f>DO20*100/('кол-во часов'!I17*18)</f>
        <v>#DIV/0!</v>
      </c>
      <c r="EE20" s="22">
        <f>DP20*100/('кол-во часов'!J17*18)</f>
        <v>0</v>
      </c>
      <c r="EF20" s="22" t="e">
        <f>DQ20*100/('кол-во часов'!K17*18)</f>
        <v>#DIV/0!</v>
      </c>
      <c r="EG20" s="22" t="e">
        <f>DR20*100/('кол-во часов'!L17*18)</f>
        <v>#DIV/0!</v>
      </c>
      <c r="EH20" s="22" t="e">
        <f>DS20*100/('кол-во часов'!M17*18)</f>
        <v>#DIV/0!</v>
      </c>
      <c r="EI20" s="22" t="e">
        <f>DT20*100/('кол-во часов'!N17*18)</f>
        <v>#DIV/0!</v>
      </c>
      <c r="EJ20" s="22">
        <f>DU20*100/('кол-во часов'!O17*18)</f>
        <v>0</v>
      </c>
    </row>
    <row r="21" spans="1:140" ht="18" customHeight="1" x14ac:dyDescent="0.3">
      <c r="A21" s="10" t="s">
        <v>60</v>
      </c>
      <c r="B21" s="11" t="s">
        <v>53</v>
      </c>
      <c r="D21" s="23" t="s">
        <v>61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 t="s">
        <v>31</v>
      </c>
      <c r="BF21" s="19"/>
      <c r="BG21" s="19"/>
      <c r="BH21" s="19"/>
      <c r="BI21" s="19"/>
      <c r="BJ21" s="19"/>
      <c r="BK21" s="19" t="s">
        <v>32</v>
      </c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26" t="s">
        <v>53</v>
      </c>
      <c r="CF21" s="19"/>
      <c r="CG21" s="19"/>
      <c r="CH21" s="19"/>
      <c r="CI21" s="19"/>
      <c r="CJ21" s="19"/>
      <c r="CK21" s="19"/>
      <c r="CL21" s="27" t="s">
        <v>32</v>
      </c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26" t="s">
        <v>31</v>
      </c>
      <c r="CY21" s="19"/>
      <c r="CZ21" s="19"/>
      <c r="DA21" s="19"/>
      <c r="DB21" s="19"/>
      <c r="DC21" s="19"/>
      <c r="DD21" s="19"/>
      <c r="DE21" s="19"/>
      <c r="DF21" s="19"/>
      <c r="DG21" s="19"/>
      <c r="DH21" s="20">
        <f t="shared" si="0"/>
        <v>2</v>
      </c>
      <c r="DI21" s="21">
        <f t="shared" si="1"/>
        <v>2</v>
      </c>
      <c r="DJ21" s="20">
        <f t="shared" si="2"/>
        <v>0</v>
      </c>
      <c r="DK21" s="20">
        <f t="shared" si="3"/>
        <v>0</v>
      </c>
      <c r="DL21" s="20">
        <f t="shared" si="4"/>
        <v>0</v>
      </c>
      <c r="DM21" s="20">
        <f t="shared" si="5"/>
        <v>0</v>
      </c>
      <c r="DN21" s="20">
        <f t="shared" si="6"/>
        <v>0</v>
      </c>
      <c r="DO21" s="20">
        <f t="shared" si="7"/>
        <v>0</v>
      </c>
      <c r="DP21" s="20">
        <f t="shared" si="8"/>
        <v>0</v>
      </c>
      <c r="DQ21" s="20">
        <f t="shared" si="9"/>
        <v>0</v>
      </c>
      <c r="DR21" s="20">
        <f t="shared" si="10"/>
        <v>0</v>
      </c>
      <c r="DS21" s="20">
        <f t="shared" si="11"/>
        <v>0</v>
      </c>
      <c r="DT21" s="20">
        <f t="shared" si="12"/>
        <v>0</v>
      </c>
      <c r="DU21" s="20">
        <f t="shared" si="13"/>
        <v>0</v>
      </c>
      <c r="DV21" s="20">
        <f t="shared" si="14"/>
        <v>1</v>
      </c>
      <c r="DW21" s="22">
        <f>DH21*100/('кол-во часов'!B18*18)</f>
        <v>2.2222222222222223</v>
      </c>
      <c r="DX21" s="22">
        <f>DI21*100/('кол-во часов'!C18*18)</f>
        <v>2.7777777777777777</v>
      </c>
      <c r="DY21" s="22" t="e">
        <f>DJ21*100/('кол-во часов'!D18*18)</f>
        <v>#DIV/0!</v>
      </c>
      <c r="DZ21" s="22" t="e">
        <f>DK21*100/('кол-во часов'!E18*18)</f>
        <v>#DIV/0!</v>
      </c>
      <c r="EA21" s="22" t="e">
        <f>DL21*100/('кол-во часов'!F18*18)</f>
        <v>#DIV/0!</v>
      </c>
      <c r="EB21" s="22" t="e">
        <f>DM21*100/('кол-во часов'!G18*18)</f>
        <v>#DIV/0!</v>
      </c>
      <c r="EC21" s="22" t="e">
        <f>DN21*100/('кол-во часов'!H18*18)</f>
        <v>#DIV/0!</v>
      </c>
      <c r="ED21" s="22" t="e">
        <f>DO21*100/('кол-во часов'!I18*18)</f>
        <v>#DIV/0!</v>
      </c>
      <c r="EE21" s="22">
        <f>DP21*100/('кол-во часов'!J18*18)</f>
        <v>0</v>
      </c>
      <c r="EF21" s="22" t="e">
        <f>DQ21*100/('кол-во часов'!K18*18)</f>
        <v>#DIV/0!</v>
      </c>
      <c r="EG21" s="22" t="e">
        <f>DR21*100/('кол-во часов'!L18*18)</f>
        <v>#DIV/0!</v>
      </c>
      <c r="EH21" s="22" t="e">
        <f>DS21*100/('кол-во часов'!M18*18)</f>
        <v>#DIV/0!</v>
      </c>
      <c r="EI21" s="22" t="e">
        <f>DT21*100/('кол-во часов'!N18*18)</f>
        <v>#DIV/0!</v>
      </c>
      <c r="EJ21" s="22">
        <f>DU21*100/('кол-во часов'!O18*18)</f>
        <v>0</v>
      </c>
    </row>
    <row r="22" spans="1:140" ht="18" customHeight="1" x14ac:dyDescent="0.3">
      <c r="A22" s="29"/>
      <c r="B22" s="30"/>
      <c r="D22" s="23" t="s">
        <v>62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 t="s">
        <v>31</v>
      </c>
      <c r="BF22" s="19"/>
      <c r="BG22" s="19"/>
      <c r="BH22" s="19"/>
      <c r="BI22" s="19"/>
      <c r="BJ22" s="19"/>
      <c r="BK22" s="19" t="s">
        <v>32</v>
      </c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26" t="s">
        <v>53</v>
      </c>
      <c r="CF22" s="19"/>
      <c r="CG22" s="19"/>
      <c r="CH22" s="19"/>
      <c r="CI22" s="19"/>
      <c r="CJ22" s="19"/>
      <c r="CK22" s="19"/>
      <c r="CL22" s="27" t="s">
        <v>32</v>
      </c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26" t="s">
        <v>31</v>
      </c>
      <c r="CY22" s="19"/>
      <c r="CZ22" s="19"/>
      <c r="DA22" s="19"/>
      <c r="DB22" s="19"/>
      <c r="DC22" s="19"/>
      <c r="DD22" s="19"/>
      <c r="DE22" s="19"/>
      <c r="DF22" s="19"/>
      <c r="DG22" s="19"/>
      <c r="DH22" s="20">
        <f t="shared" si="0"/>
        <v>2</v>
      </c>
      <c r="DI22" s="21">
        <f t="shared" si="1"/>
        <v>2</v>
      </c>
      <c r="DJ22" s="20">
        <f t="shared" si="2"/>
        <v>0</v>
      </c>
      <c r="DK22" s="20">
        <f t="shared" si="3"/>
        <v>0</v>
      </c>
      <c r="DL22" s="20">
        <f t="shared" si="4"/>
        <v>0</v>
      </c>
      <c r="DM22" s="20">
        <f t="shared" si="5"/>
        <v>0</v>
      </c>
      <c r="DN22" s="20">
        <f t="shared" si="6"/>
        <v>0</v>
      </c>
      <c r="DO22" s="20">
        <f t="shared" si="7"/>
        <v>0</v>
      </c>
      <c r="DP22" s="20">
        <f t="shared" si="8"/>
        <v>0</v>
      </c>
      <c r="DQ22" s="20">
        <f t="shared" si="9"/>
        <v>0</v>
      </c>
      <c r="DR22" s="20">
        <f t="shared" si="10"/>
        <v>0</v>
      </c>
      <c r="DS22" s="20">
        <f t="shared" si="11"/>
        <v>0</v>
      </c>
      <c r="DT22" s="20">
        <f t="shared" si="12"/>
        <v>0</v>
      </c>
      <c r="DU22" s="20">
        <f t="shared" si="13"/>
        <v>0</v>
      </c>
      <c r="DV22" s="20">
        <f t="shared" si="14"/>
        <v>1</v>
      </c>
      <c r="DW22" s="22">
        <f>DH22*100/('кол-во часов'!B19*18)</f>
        <v>2.2222222222222223</v>
      </c>
      <c r="DX22" s="22">
        <f>DI22*100/('кол-во часов'!C19*18)</f>
        <v>2.7777777777777777</v>
      </c>
      <c r="DY22" s="22" t="e">
        <f>DJ22*100/('кол-во часов'!D19*18)</f>
        <v>#DIV/0!</v>
      </c>
      <c r="DZ22" s="22" t="e">
        <f>DK22*100/('кол-во часов'!E19*18)</f>
        <v>#DIV/0!</v>
      </c>
      <c r="EA22" s="22" t="e">
        <f>DL22*100/('кол-во часов'!F19*18)</f>
        <v>#DIV/0!</v>
      </c>
      <c r="EB22" s="22" t="e">
        <f>DM22*100/('кол-во часов'!G19*18)</f>
        <v>#DIV/0!</v>
      </c>
      <c r="EC22" s="22" t="e">
        <f>DN22*100/('кол-во часов'!H19*18)</f>
        <v>#DIV/0!</v>
      </c>
      <c r="ED22" s="22" t="e">
        <f>DO22*100/('кол-во часов'!I19*18)</f>
        <v>#DIV/0!</v>
      </c>
      <c r="EE22" s="22">
        <f>DP22*100/('кол-во часов'!J19*18)</f>
        <v>0</v>
      </c>
      <c r="EF22" s="22" t="e">
        <f>DQ22*100/('кол-во часов'!K19*18)</f>
        <v>#DIV/0!</v>
      </c>
      <c r="EG22" s="22" t="e">
        <f>DR22*100/('кол-во часов'!L19*18)</f>
        <v>#DIV/0!</v>
      </c>
      <c r="EH22" s="22" t="e">
        <f>DS22*100/('кол-во часов'!M19*18)</f>
        <v>#DIV/0!</v>
      </c>
      <c r="EI22" s="22" t="e">
        <f>DT22*100/('кол-во часов'!N19*18)</f>
        <v>#DIV/0!</v>
      </c>
      <c r="EJ22" s="22">
        <f>DU22*100/('кол-во часов'!O19*18)</f>
        <v>0</v>
      </c>
    </row>
    <row r="23" spans="1:140" ht="18" customHeight="1" x14ac:dyDescent="0.3">
      <c r="A23" s="31"/>
      <c r="B23" s="30"/>
      <c r="D23" s="23" t="s">
        <v>63</v>
      </c>
      <c r="E23" s="19"/>
      <c r="F23" s="19"/>
      <c r="G23" s="19"/>
      <c r="H23" s="25" t="s">
        <v>64</v>
      </c>
      <c r="I23" s="19"/>
      <c r="J23" s="25" t="s">
        <v>31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25"/>
      <c r="Y23" s="19"/>
      <c r="Z23" s="19"/>
      <c r="AA23" s="25" t="s">
        <v>65</v>
      </c>
      <c r="AB23" s="19"/>
      <c r="AC23" s="25" t="s">
        <v>31</v>
      </c>
      <c r="AD23" s="19"/>
      <c r="AE23" s="19"/>
      <c r="AF23" s="19"/>
      <c r="AG23" s="25" t="s">
        <v>32</v>
      </c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25"/>
      <c r="AT23" s="54" t="s">
        <v>52</v>
      </c>
      <c r="AU23" s="19"/>
      <c r="AV23" s="19"/>
      <c r="AW23" s="19"/>
      <c r="AX23" s="19"/>
      <c r="AY23" s="25" t="s">
        <v>65</v>
      </c>
      <c r="AZ23" s="19"/>
      <c r="BA23" s="19"/>
      <c r="BB23" s="19"/>
      <c r="BC23" s="19"/>
      <c r="BD23" s="19"/>
      <c r="BE23" s="19"/>
      <c r="BF23" s="19"/>
      <c r="BG23" s="25" t="s">
        <v>31</v>
      </c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25" t="s">
        <v>31</v>
      </c>
      <c r="BS23" s="19"/>
      <c r="BT23" s="19"/>
      <c r="BU23" s="19"/>
      <c r="BV23" s="19"/>
      <c r="BW23" s="19"/>
      <c r="BX23" s="19"/>
      <c r="BY23" s="25" t="s">
        <v>31</v>
      </c>
      <c r="BZ23" s="19"/>
      <c r="CA23" s="19"/>
      <c r="CB23" s="19"/>
      <c r="CC23" s="19"/>
      <c r="CD23" s="19"/>
      <c r="CE23" s="26" t="s">
        <v>53</v>
      </c>
      <c r="CF23" s="19"/>
      <c r="CG23" s="19"/>
      <c r="CH23" s="19"/>
      <c r="CI23" s="19"/>
      <c r="CJ23" s="25" t="s">
        <v>31</v>
      </c>
      <c r="CK23" s="19"/>
      <c r="CL23" s="27" t="s">
        <v>32</v>
      </c>
      <c r="CM23" s="19"/>
      <c r="CN23" s="19"/>
      <c r="CO23" s="19"/>
      <c r="CP23" s="19"/>
      <c r="CQ23" s="26" t="s">
        <v>53</v>
      </c>
      <c r="CR23" s="19"/>
      <c r="CS23" s="19"/>
      <c r="CT23" s="25" t="s">
        <v>64</v>
      </c>
      <c r="CU23" s="19"/>
      <c r="CV23" s="54" t="s">
        <v>52</v>
      </c>
      <c r="CW23" s="25" t="s">
        <v>66</v>
      </c>
      <c r="CX23" s="26" t="s">
        <v>31</v>
      </c>
      <c r="CY23" s="19"/>
      <c r="CZ23" s="19"/>
      <c r="DA23" s="19"/>
      <c r="DB23" s="25" t="s">
        <v>31</v>
      </c>
      <c r="DC23" s="25" t="s">
        <v>32</v>
      </c>
      <c r="DD23" s="19"/>
      <c r="DE23" s="19"/>
      <c r="DF23" s="19"/>
      <c r="DG23" s="19"/>
      <c r="DH23" s="20">
        <f t="shared" si="0"/>
        <v>8</v>
      </c>
      <c r="DI23" s="21">
        <f t="shared" si="1"/>
        <v>3</v>
      </c>
      <c r="DJ23" s="20">
        <f t="shared" si="2"/>
        <v>0</v>
      </c>
      <c r="DK23" s="20">
        <f t="shared" si="3"/>
        <v>0</v>
      </c>
      <c r="DL23" s="20">
        <f t="shared" si="4"/>
        <v>0</v>
      </c>
      <c r="DM23" s="20">
        <f t="shared" si="5"/>
        <v>2</v>
      </c>
      <c r="DN23" s="20">
        <f t="shared" si="6"/>
        <v>0</v>
      </c>
      <c r="DO23" s="20">
        <f t="shared" si="7"/>
        <v>0</v>
      </c>
      <c r="DP23" s="20">
        <f t="shared" si="8"/>
        <v>2</v>
      </c>
      <c r="DQ23" s="20">
        <f t="shared" si="9"/>
        <v>0</v>
      </c>
      <c r="DR23" s="20">
        <f t="shared" si="10"/>
        <v>0</v>
      </c>
      <c r="DS23" s="20">
        <f t="shared" si="11"/>
        <v>0</v>
      </c>
      <c r="DT23" s="20">
        <f t="shared" si="12"/>
        <v>2</v>
      </c>
      <c r="DU23" s="20">
        <f t="shared" si="13"/>
        <v>0</v>
      </c>
      <c r="DV23" s="20">
        <f t="shared" si="14"/>
        <v>2</v>
      </c>
      <c r="DW23" s="22">
        <f>DH23*100/('кол-во часов'!B20*18)</f>
        <v>8.8888888888888893</v>
      </c>
      <c r="DX23" s="22">
        <f>DI23*100/('кол-во часов'!C20*18)</f>
        <v>3.3333333333333335</v>
      </c>
      <c r="DY23" s="22" t="e">
        <f>DJ23*100/('кол-во часов'!D20*18)</f>
        <v>#DIV/0!</v>
      </c>
      <c r="DZ23" s="22" t="e">
        <f>DK23*100/('кол-во часов'!E20*18)</f>
        <v>#DIV/0!</v>
      </c>
      <c r="EA23" s="22">
        <f>DL23*100/('кол-во часов'!F20*18)</f>
        <v>0</v>
      </c>
      <c r="EB23" s="22">
        <f>DM23*100/('кол-во часов'!G20*18)</f>
        <v>11.111111111111111</v>
      </c>
      <c r="EC23" s="22" t="e">
        <f>DN23*100/('кол-во часов'!H20*18)</f>
        <v>#DIV/0!</v>
      </c>
      <c r="ED23" s="22">
        <f>DO23*100/('кол-во часов'!I20*18)</f>
        <v>0</v>
      </c>
      <c r="EE23" s="22">
        <f>DP23*100/('кол-во часов'!J20*18)</f>
        <v>3.7037037037037037</v>
      </c>
      <c r="EF23" s="22" t="e">
        <f>DQ23*100/('кол-во часов'!K20*18)</f>
        <v>#DIV/0!</v>
      </c>
      <c r="EG23" s="22" t="e">
        <f>DR23*100/('кол-во часов'!L20*18)</f>
        <v>#DIV/0!</v>
      </c>
      <c r="EH23" s="22" t="e">
        <f>DS23*100/('кол-во часов'!M20*18)</f>
        <v>#DIV/0!</v>
      </c>
      <c r="EI23" s="22">
        <f>DT23*100/('кол-во часов'!N20*18)</f>
        <v>3.7037037037037037</v>
      </c>
      <c r="EJ23" s="22" t="e">
        <f>DU23*100/('кол-во часов'!O20*18)</f>
        <v>#DIV/0!</v>
      </c>
    </row>
    <row r="24" spans="1:140" ht="18" customHeight="1" x14ac:dyDescent="0.3">
      <c r="A24" s="31"/>
      <c r="B24" s="30"/>
      <c r="D24" s="23" t="s">
        <v>67</v>
      </c>
      <c r="E24" s="19"/>
      <c r="F24" s="19"/>
      <c r="G24" s="19"/>
      <c r="H24" s="25" t="s">
        <v>64</v>
      </c>
      <c r="I24" s="19"/>
      <c r="J24" s="25" t="s">
        <v>31</v>
      </c>
      <c r="K24" s="19"/>
      <c r="L24" s="19"/>
      <c r="M24" s="19"/>
      <c r="N24" s="19"/>
      <c r="O24" s="19"/>
      <c r="P24" s="19"/>
      <c r="Q24" s="19"/>
      <c r="R24" s="19"/>
      <c r="S24" s="19"/>
      <c r="T24" s="32"/>
      <c r="U24" s="19"/>
      <c r="V24" s="19"/>
      <c r="W24" s="19"/>
      <c r="X24" s="19"/>
      <c r="Y24" s="19"/>
      <c r="Z24" s="19"/>
      <c r="AA24" s="25" t="s">
        <v>65</v>
      </c>
      <c r="AB24" s="19"/>
      <c r="AC24" s="25" t="s">
        <v>31</v>
      </c>
      <c r="AD24" s="19"/>
      <c r="AE24" s="19"/>
      <c r="AF24" s="19"/>
      <c r="AG24" s="25" t="s">
        <v>32</v>
      </c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25"/>
      <c r="AS24" s="19"/>
      <c r="AT24" s="54" t="s">
        <v>52</v>
      </c>
      <c r="AU24" s="19"/>
      <c r="AV24" s="19"/>
      <c r="AW24" s="19"/>
      <c r="AX24" s="19"/>
      <c r="AY24" s="25" t="s">
        <v>65</v>
      </c>
      <c r="AZ24" s="19"/>
      <c r="BA24" s="19"/>
      <c r="BB24" s="19"/>
      <c r="BC24" s="19"/>
      <c r="BD24" s="19"/>
      <c r="BE24" s="19"/>
      <c r="BF24" s="19"/>
      <c r="BG24" s="25" t="s">
        <v>31</v>
      </c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25" t="s">
        <v>31</v>
      </c>
      <c r="BS24" s="19"/>
      <c r="BT24" s="19"/>
      <c r="BU24" s="19"/>
      <c r="BV24" s="19"/>
      <c r="BW24" s="19"/>
      <c r="BX24" s="19"/>
      <c r="BY24" s="25" t="s">
        <v>31</v>
      </c>
      <c r="BZ24" s="19"/>
      <c r="CA24" s="19"/>
      <c r="CB24" s="19"/>
      <c r="CC24" s="19"/>
      <c r="CD24" s="19"/>
      <c r="CE24" s="26" t="s">
        <v>53</v>
      </c>
      <c r="CF24" s="19"/>
      <c r="CG24" s="19"/>
      <c r="CH24" s="19"/>
      <c r="CI24" s="19"/>
      <c r="CJ24" s="25" t="s">
        <v>31</v>
      </c>
      <c r="CK24" s="19"/>
      <c r="CL24" s="27" t="s">
        <v>32</v>
      </c>
      <c r="CM24" s="19"/>
      <c r="CN24" s="19"/>
      <c r="CO24" s="19"/>
      <c r="CP24" s="19"/>
      <c r="CQ24" s="26" t="s">
        <v>53</v>
      </c>
      <c r="CR24" s="19"/>
      <c r="CS24" s="19"/>
      <c r="CT24" s="25" t="s">
        <v>64</v>
      </c>
      <c r="CU24" s="19"/>
      <c r="CV24" s="54" t="s">
        <v>52</v>
      </c>
      <c r="CW24" s="25" t="s">
        <v>66</v>
      </c>
      <c r="CX24" s="26" t="s">
        <v>31</v>
      </c>
      <c r="CY24" s="19"/>
      <c r="CZ24" s="19"/>
      <c r="DA24" s="19"/>
      <c r="DB24" s="25" t="s">
        <v>31</v>
      </c>
      <c r="DC24" s="25" t="s">
        <v>32</v>
      </c>
      <c r="DD24" s="19"/>
      <c r="DE24" s="19"/>
      <c r="DF24" s="19"/>
      <c r="DG24" s="19"/>
      <c r="DH24" s="20">
        <f t="shared" si="0"/>
        <v>8</v>
      </c>
      <c r="DI24" s="21">
        <f t="shared" si="1"/>
        <v>3</v>
      </c>
      <c r="DJ24" s="20">
        <f t="shared" si="2"/>
        <v>0</v>
      </c>
      <c r="DK24" s="20">
        <f t="shared" si="3"/>
        <v>0</v>
      </c>
      <c r="DL24" s="20">
        <f t="shared" si="4"/>
        <v>0</v>
      </c>
      <c r="DM24" s="20">
        <f t="shared" si="5"/>
        <v>2</v>
      </c>
      <c r="DN24" s="20">
        <f t="shared" si="6"/>
        <v>0</v>
      </c>
      <c r="DO24" s="20">
        <f t="shared" si="7"/>
        <v>0</v>
      </c>
      <c r="DP24" s="20">
        <f t="shared" si="8"/>
        <v>2</v>
      </c>
      <c r="DQ24" s="20">
        <f t="shared" si="9"/>
        <v>0</v>
      </c>
      <c r="DR24" s="20">
        <f t="shared" si="10"/>
        <v>0</v>
      </c>
      <c r="DS24" s="20">
        <f t="shared" si="11"/>
        <v>0</v>
      </c>
      <c r="DT24" s="20">
        <f t="shared" si="12"/>
        <v>2</v>
      </c>
      <c r="DU24" s="20">
        <f t="shared" si="13"/>
        <v>0</v>
      </c>
      <c r="DV24" s="20">
        <f t="shared" si="14"/>
        <v>2</v>
      </c>
      <c r="DW24" s="22">
        <f>DH24*100/('кол-во часов'!B21*18)</f>
        <v>8.8888888888888893</v>
      </c>
      <c r="DX24" s="22">
        <f>DI24*100/('кол-во часов'!C21*18)</f>
        <v>3.3333333333333335</v>
      </c>
      <c r="DY24" s="22" t="e">
        <f>DJ24*100/('кол-во часов'!D21*18)</f>
        <v>#DIV/0!</v>
      </c>
      <c r="DZ24" s="22" t="e">
        <f>DK24*100/('кол-во часов'!E21*18)</f>
        <v>#DIV/0!</v>
      </c>
      <c r="EA24" s="22">
        <f>DL24*100/('кол-во часов'!F21*18)</f>
        <v>0</v>
      </c>
      <c r="EB24" s="22">
        <f>DM24*100/('кол-во часов'!G21*18)</f>
        <v>11.111111111111111</v>
      </c>
      <c r="EC24" s="22" t="e">
        <f>DN24*100/('кол-во часов'!H21*18)</f>
        <v>#DIV/0!</v>
      </c>
      <c r="ED24" s="22">
        <f>DO24*100/('кол-во часов'!I21*18)</f>
        <v>0</v>
      </c>
      <c r="EE24" s="22">
        <f>DP24*100/('кол-во часов'!J21*18)</f>
        <v>3.7037037037037037</v>
      </c>
      <c r="EF24" s="22" t="e">
        <f>DQ24*100/('кол-во часов'!K21*18)</f>
        <v>#DIV/0!</v>
      </c>
      <c r="EG24" s="22" t="e">
        <f>DR24*100/('кол-во часов'!L21*18)</f>
        <v>#DIV/0!</v>
      </c>
      <c r="EH24" s="22" t="e">
        <f>DS24*100/('кол-во часов'!M21*18)</f>
        <v>#DIV/0!</v>
      </c>
      <c r="EI24" s="22">
        <f>DT24*100/('кол-во часов'!N21*18)</f>
        <v>3.7037037037037037</v>
      </c>
      <c r="EJ24" s="22" t="e">
        <f>DU24*100/('кол-во часов'!O21*18)</f>
        <v>#DIV/0!</v>
      </c>
    </row>
    <row r="25" spans="1:140" ht="18" customHeight="1" x14ac:dyDescent="0.3">
      <c r="A25" s="29"/>
      <c r="B25" s="33"/>
      <c r="D25" s="23" t="s">
        <v>68</v>
      </c>
      <c r="E25" s="19"/>
      <c r="F25" s="19"/>
      <c r="G25" s="19"/>
      <c r="H25" s="25" t="s">
        <v>64</v>
      </c>
      <c r="I25" s="19"/>
      <c r="J25" s="25" t="s">
        <v>31</v>
      </c>
      <c r="K25" s="19"/>
      <c r="L25" s="19"/>
      <c r="M25" s="19"/>
      <c r="N25" s="19"/>
      <c r="O25" s="19"/>
      <c r="P25" s="19"/>
      <c r="Q25" s="19"/>
      <c r="R25" s="19"/>
      <c r="S25" s="19"/>
      <c r="T25" s="32"/>
      <c r="U25" s="19"/>
      <c r="V25" s="19"/>
      <c r="W25" s="19"/>
      <c r="X25" s="25" t="s">
        <v>65</v>
      </c>
      <c r="Y25" s="19"/>
      <c r="Z25" s="19"/>
      <c r="AA25" s="19"/>
      <c r="AB25" s="19"/>
      <c r="AC25" s="25" t="s">
        <v>31</v>
      </c>
      <c r="AD25" s="19"/>
      <c r="AE25" s="19"/>
      <c r="AF25" s="19"/>
      <c r="AG25" s="25" t="s">
        <v>32</v>
      </c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54" t="s">
        <v>52</v>
      </c>
      <c r="AU25" s="19"/>
      <c r="AV25" s="25" t="s">
        <v>65</v>
      </c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25" t="s">
        <v>31</v>
      </c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25" t="s">
        <v>31</v>
      </c>
      <c r="BS25" s="19"/>
      <c r="BT25" s="19"/>
      <c r="BU25" s="19"/>
      <c r="BV25" s="19"/>
      <c r="BW25" s="19"/>
      <c r="BX25" s="19"/>
      <c r="BY25" s="25" t="s">
        <v>69</v>
      </c>
      <c r="BZ25" s="19"/>
      <c r="CA25" s="19"/>
      <c r="CB25" s="19"/>
      <c r="CC25" s="19"/>
      <c r="CD25" s="19"/>
      <c r="CE25" s="26" t="s">
        <v>53</v>
      </c>
      <c r="CF25" s="19"/>
      <c r="CG25" s="19"/>
      <c r="CH25" s="19"/>
      <c r="CI25" s="19"/>
      <c r="CJ25" s="25" t="s">
        <v>69</v>
      </c>
      <c r="CK25" s="19"/>
      <c r="CL25" s="27" t="s">
        <v>32</v>
      </c>
      <c r="CM25" s="19"/>
      <c r="CN25" s="19"/>
      <c r="CO25" s="19"/>
      <c r="CP25" s="19"/>
      <c r="CQ25" s="26" t="s">
        <v>53</v>
      </c>
      <c r="CR25" s="19"/>
      <c r="CS25" s="19"/>
      <c r="CT25" s="25" t="s">
        <v>64</v>
      </c>
      <c r="CU25" s="19"/>
      <c r="CV25" s="54" t="s">
        <v>52</v>
      </c>
      <c r="CW25" s="19"/>
      <c r="CX25" s="26" t="s">
        <v>31</v>
      </c>
      <c r="CY25" s="25"/>
      <c r="CZ25" s="19"/>
      <c r="DA25" s="19"/>
      <c r="DB25" s="25" t="s">
        <v>31</v>
      </c>
      <c r="DC25" s="25" t="s">
        <v>32</v>
      </c>
      <c r="DD25" s="19"/>
      <c r="DE25" s="19"/>
      <c r="DF25" s="19"/>
      <c r="DG25" s="19"/>
      <c r="DH25" s="20">
        <f t="shared" si="0"/>
        <v>8</v>
      </c>
      <c r="DI25" s="21">
        <f t="shared" si="1"/>
        <v>3</v>
      </c>
      <c r="DJ25" s="20">
        <f t="shared" si="2"/>
        <v>0</v>
      </c>
      <c r="DK25" s="20">
        <f t="shared" si="3"/>
        <v>0</v>
      </c>
      <c r="DL25" s="20">
        <f t="shared" si="4"/>
        <v>0</v>
      </c>
      <c r="DM25" s="20">
        <f t="shared" si="5"/>
        <v>2</v>
      </c>
      <c r="DN25" s="20">
        <f t="shared" si="6"/>
        <v>0</v>
      </c>
      <c r="DO25" s="20">
        <f t="shared" si="7"/>
        <v>0</v>
      </c>
      <c r="DP25" s="20">
        <f t="shared" si="8"/>
        <v>2</v>
      </c>
      <c r="DQ25" s="20">
        <f t="shared" si="9"/>
        <v>0</v>
      </c>
      <c r="DR25" s="20">
        <f t="shared" si="10"/>
        <v>0</v>
      </c>
      <c r="DS25" s="20">
        <f t="shared" si="11"/>
        <v>0</v>
      </c>
      <c r="DT25" s="20">
        <f t="shared" si="12"/>
        <v>2</v>
      </c>
      <c r="DU25" s="20">
        <f t="shared" si="13"/>
        <v>0</v>
      </c>
      <c r="DV25" s="20">
        <f t="shared" si="14"/>
        <v>2</v>
      </c>
      <c r="DW25" s="22">
        <f>DH25*100/('кол-во часов'!B22*18)</f>
        <v>8.8888888888888893</v>
      </c>
      <c r="DX25" s="22">
        <f>DI25*100/('кол-во часов'!C22*18)</f>
        <v>3.3333333333333335</v>
      </c>
      <c r="DY25" s="22" t="e">
        <f>DJ25*100/('кол-во часов'!D22*18)</f>
        <v>#DIV/0!</v>
      </c>
      <c r="DZ25" s="22" t="e">
        <f>DK25*100/('кол-во часов'!E22*18)</f>
        <v>#DIV/0!</v>
      </c>
      <c r="EA25" s="22">
        <f>DL25*100/('кол-во часов'!F22*18)</f>
        <v>0</v>
      </c>
      <c r="EB25" s="22">
        <f>DM25*100/('кол-во часов'!G22*18)</f>
        <v>11.111111111111111</v>
      </c>
      <c r="EC25" s="22" t="e">
        <f>DN25*100/('кол-во часов'!H22*18)</f>
        <v>#DIV/0!</v>
      </c>
      <c r="ED25" s="22">
        <f>DO25*100/('кол-во часов'!I22*18)</f>
        <v>0</v>
      </c>
      <c r="EE25" s="22">
        <f>DP25*100/('кол-во часов'!J22*18)</f>
        <v>3.7037037037037037</v>
      </c>
      <c r="EF25" s="22" t="e">
        <f>DQ25*100/('кол-во часов'!K22*18)</f>
        <v>#DIV/0!</v>
      </c>
      <c r="EG25" s="22" t="e">
        <f>DR25*100/('кол-во часов'!L22*18)</f>
        <v>#DIV/0!</v>
      </c>
      <c r="EH25" s="22" t="e">
        <f>DS25*100/('кол-во часов'!M22*18)</f>
        <v>#DIV/0!</v>
      </c>
      <c r="EI25" s="22">
        <f>DT25*100/('кол-во часов'!N22*18)</f>
        <v>3.7037037037037037</v>
      </c>
      <c r="EJ25" s="22" t="e">
        <f>DU25*100/('кол-во часов'!O22*18)</f>
        <v>#DIV/0!</v>
      </c>
    </row>
    <row r="26" spans="1:140" ht="18" customHeight="1" x14ac:dyDescent="0.3">
      <c r="A26" s="29"/>
      <c r="B26" s="33"/>
      <c r="D26" s="23" t="s">
        <v>70</v>
      </c>
      <c r="E26" s="19"/>
      <c r="F26" s="19"/>
      <c r="G26" s="19"/>
      <c r="H26" s="25" t="s">
        <v>64</v>
      </c>
      <c r="I26" s="19"/>
      <c r="J26" s="25" t="s">
        <v>31</v>
      </c>
      <c r="K26" s="19"/>
      <c r="L26" s="19"/>
      <c r="M26" s="19"/>
      <c r="N26" s="19"/>
      <c r="O26" s="19"/>
      <c r="P26" s="19"/>
      <c r="Q26" s="19"/>
      <c r="R26" s="19"/>
      <c r="S26" s="19"/>
      <c r="T26" s="32"/>
      <c r="U26" s="19"/>
      <c r="V26" s="19"/>
      <c r="W26" s="19"/>
      <c r="X26" s="25" t="s">
        <v>65</v>
      </c>
      <c r="Y26" s="19"/>
      <c r="Z26" s="19"/>
      <c r="AA26" s="19"/>
      <c r="AB26" s="19"/>
      <c r="AC26" s="25" t="s">
        <v>31</v>
      </c>
      <c r="AD26" s="19"/>
      <c r="AE26" s="19"/>
      <c r="AF26" s="19"/>
      <c r="AG26" s="25" t="s">
        <v>32</v>
      </c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54" t="s">
        <v>52</v>
      </c>
      <c r="AU26" s="19"/>
      <c r="AV26" s="25" t="s">
        <v>65</v>
      </c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25" t="s">
        <v>31</v>
      </c>
      <c r="BH26" s="19"/>
      <c r="BI26" s="19"/>
      <c r="BJ26" s="19"/>
      <c r="BK26" s="19"/>
      <c r="BL26" s="19"/>
      <c r="BM26" s="19"/>
      <c r="BN26" s="19"/>
      <c r="BO26" s="19"/>
      <c r="BP26" s="19"/>
      <c r="BQ26" s="54" t="s">
        <v>31</v>
      </c>
      <c r="BR26" s="25" t="s">
        <v>31</v>
      </c>
      <c r="BS26" s="19"/>
      <c r="BT26" s="19"/>
      <c r="BU26" s="19"/>
      <c r="BV26" s="19"/>
      <c r="BW26" s="19"/>
      <c r="BX26" s="19"/>
      <c r="BY26" s="25" t="s">
        <v>15</v>
      </c>
      <c r="BZ26" s="19"/>
      <c r="CA26" s="19"/>
      <c r="CB26" s="19"/>
      <c r="CC26" s="19"/>
      <c r="CD26" s="19"/>
      <c r="CE26" s="26" t="s">
        <v>53</v>
      </c>
      <c r="CF26" s="19"/>
      <c r="CG26" s="19"/>
      <c r="CH26" s="19"/>
      <c r="CI26" s="19"/>
      <c r="CJ26" s="25" t="s">
        <v>15</v>
      </c>
      <c r="CK26" s="19"/>
      <c r="CL26" s="27" t="s">
        <v>32</v>
      </c>
      <c r="CM26" s="19"/>
      <c r="CN26" s="19"/>
      <c r="CO26" s="19"/>
      <c r="CP26" s="19"/>
      <c r="CQ26" s="26" t="s">
        <v>53</v>
      </c>
      <c r="CR26" s="19"/>
      <c r="CS26" s="19"/>
      <c r="CT26" s="54" t="s">
        <v>64</v>
      </c>
      <c r="CU26" s="19"/>
      <c r="CV26" s="54" t="s">
        <v>52</v>
      </c>
      <c r="CW26" s="19"/>
      <c r="CX26" s="26" t="s">
        <v>31</v>
      </c>
      <c r="CY26" s="25" t="s">
        <v>66</v>
      </c>
      <c r="CZ26" s="19"/>
      <c r="DA26" s="19"/>
      <c r="DB26" s="25" t="s">
        <v>31</v>
      </c>
      <c r="DC26" s="25" t="s">
        <v>32</v>
      </c>
      <c r="DD26" s="19"/>
      <c r="DE26" s="19"/>
      <c r="DF26" s="19"/>
      <c r="DG26" s="19"/>
      <c r="DH26" s="20">
        <f t="shared" si="0"/>
        <v>9</v>
      </c>
      <c r="DI26" s="21">
        <f t="shared" si="1"/>
        <v>3</v>
      </c>
      <c r="DJ26" s="20">
        <f t="shared" si="2"/>
        <v>0</v>
      </c>
      <c r="DK26" s="20">
        <f t="shared" si="3"/>
        <v>0</v>
      </c>
      <c r="DL26" s="20">
        <f t="shared" si="4"/>
        <v>0</v>
      </c>
      <c r="DM26" s="20">
        <f t="shared" si="5"/>
        <v>2</v>
      </c>
      <c r="DN26" s="20">
        <f t="shared" si="6"/>
        <v>0</v>
      </c>
      <c r="DO26" s="20">
        <f t="shared" si="7"/>
        <v>0</v>
      </c>
      <c r="DP26" s="20">
        <f t="shared" si="8"/>
        <v>2</v>
      </c>
      <c r="DQ26" s="20">
        <f t="shared" si="9"/>
        <v>0</v>
      </c>
      <c r="DR26" s="20">
        <f t="shared" si="10"/>
        <v>0</v>
      </c>
      <c r="DS26" s="20">
        <f t="shared" si="11"/>
        <v>0</v>
      </c>
      <c r="DT26" s="20">
        <f t="shared" si="12"/>
        <v>2</v>
      </c>
      <c r="DU26" s="20">
        <f t="shared" si="13"/>
        <v>0</v>
      </c>
      <c r="DV26" s="20">
        <f t="shared" si="14"/>
        <v>2</v>
      </c>
      <c r="DW26" s="22">
        <f>DH26*100/('кол-во часов'!B23*18)</f>
        <v>10</v>
      </c>
      <c r="DX26" s="22">
        <f>DI26*100/('кол-во часов'!C23*18)</f>
        <v>3.3333333333333335</v>
      </c>
      <c r="DY26" s="22" t="e">
        <f>DJ26*100/('кол-во часов'!D23*18)</f>
        <v>#DIV/0!</v>
      </c>
      <c r="DZ26" s="22" t="e">
        <f>DK26*100/('кол-во часов'!E23*18)</f>
        <v>#DIV/0!</v>
      </c>
      <c r="EA26" s="22">
        <f>DL26*100/('кол-во часов'!F23*18)</f>
        <v>0</v>
      </c>
      <c r="EB26" s="22">
        <f>DM26*100/('кол-во часов'!G23*18)</f>
        <v>11.111111111111111</v>
      </c>
      <c r="EC26" s="22" t="e">
        <f>DN26*100/('кол-во часов'!H23*18)</f>
        <v>#DIV/0!</v>
      </c>
      <c r="ED26" s="22">
        <f>DO26*100/('кол-во часов'!I23*18)</f>
        <v>0</v>
      </c>
      <c r="EE26" s="22">
        <f>DP26*100/('кол-во часов'!J23*18)</f>
        <v>3.7037037037037037</v>
      </c>
      <c r="EF26" s="22" t="e">
        <f>DQ26*100/('кол-во часов'!K23*18)</f>
        <v>#DIV/0!</v>
      </c>
      <c r="EG26" s="22" t="e">
        <f>DR26*100/('кол-во часов'!L23*18)</f>
        <v>#DIV/0!</v>
      </c>
      <c r="EH26" s="22" t="e">
        <f>DS26*100/('кол-во часов'!M23*18)</f>
        <v>#DIV/0!</v>
      </c>
      <c r="EI26" s="22">
        <f>DT26*100/('кол-во часов'!N23*18)</f>
        <v>3.7037037037037037</v>
      </c>
      <c r="EJ26" s="22" t="e">
        <f>DU26*100/('кол-во часов'!O23*18)</f>
        <v>#DIV/0!</v>
      </c>
    </row>
    <row r="27" spans="1:140" ht="18" customHeight="1" x14ac:dyDescent="0.3">
      <c r="A27" s="29"/>
      <c r="B27" s="33"/>
      <c r="D27" s="23" t="s">
        <v>71</v>
      </c>
      <c r="E27" s="19"/>
      <c r="F27" s="19"/>
      <c r="G27" s="19"/>
      <c r="H27" s="25" t="s">
        <v>64</v>
      </c>
      <c r="I27" s="19"/>
      <c r="J27" s="25" t="s">
        <v>31</v>
      </c>
      <c r="K27" s="19"/>
      <c r="L27" s="19"/>
      <c r="M27" s="19"/>
      <c r="N27" s="19"/>
      <c r="O27" s="19"/>
      <c r="P27" s="19"/>
      <c r="Q27" s="19"/>
      <c r="R27" s="19"/>
      <c r="S27" s="19"/>
      <c r="T27" s="32"/>
      <c r="U27" s="19"/>
      <c r="V27" s="19"/>
      <c r="W27" s="19"/>
      <c r="X27" s="19"/>
      <c r="Y27" s="19"/>
      <c r="Z27" s="19"/>
      <c r="AA27" s="25" t="s">
        <v>65</v>
      </c>
      <c r="AB27" s="19"/>
      <c r="AC27" s="25" t="s">
        <v>31</v>
      </c>
      <c r="AD27" s="19"/>
      <c r="AE27" s="19"/>
      <c r="AF27" s="19"/>
      <c r="AG27" s="25" t="s">
        <v>32</v>
      </c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25" t="s">
        <v>65</v>
      </c>
      <c r="AZ27" s="19"/>
      <c r="BA27" s="19"/>
      <c r="BB27" s="19"/>
      <c r="BC27" s="25" t="s">
        <v>52</v>
      </c>
      <c r="BD27" s="19"/>
      <c r="BE27" s="19"/>
      <c r="BF27" s="19"/>
      <c r="BG27" s="25" t="s">
        <v>31</v>
      </c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25" t="s">
        <v>31</v>
      </c>
      <c r="BS27" s="19"/>
      <c r="BT27" s="19"/>
      <c r="BU27" s="19"/>
      <c r="BV27" s="19"/>
      <c r="BW27" s="19"/>
      <c r="BX27" s="19"/>
      <c r="BY27" s="25" t="s">
        <v>69</v>
      </c>
      <c r="BZ27" s="19"/>
      <c r="CA27" s="19"/>
      <c r="CB27" s="19"/>
      <c r="CC27" s="19"/>
      <c r="CD27" s="19"/>
      <c r="CE27" s="26" t="s">
        <v>53</v>
      </c>
      <c r="CF27" s="19"/>
      <c r="CG27" s="19"/>
      <c r="CH27" s="19"/>
      <c r="CI27" s="19"/>
      <c r="CJ27" s="25" t="s">
        <v>31</v>
      </c>
      <c r="CK27" s="19"/>
      <c r="CL27" s="27" t="s">
        <v>32</v>
      </c>
      <c r="CM27" s="19"/>
      <c r="CN27" s="19"/>
      <c r="CO27" s="19"/>
      <c r="CP27" s="76"/>
      <c r="CQ27" s="26" t="s">
        <v>53</v>
      </c>
      <c r="CR27" s="25" t="s">
        <v>52</v>
      </c>
      <c r="CS27" s="19"/>
      <c r="CT27" s="25" t="s">
        <v>64</v>
      </c>
      <c r="CU27" s="19"/>
      <c r="CV27" s="19"/>
      <c r="CW27" s="25" t="s">
        <v>66</v>
      </c>
      <c r="CX27" s="26" t="s">
        <v>31</v>
      </c>
      <c r="CY27" s="19"/>
      <c r="CZ27" s="19"/>
      <c r="DA27" s="19"/>
      <c r="DB27" s="25" t="s">
        <v>31</v>
      </c>
      <c r="DC27" s="25" t="s">
        <v>32</v>
      </c>
      <c r="DD27" s="19"/>
      <c r="DE27" s="19"/>
      <c r="DF27" s="19"/>
      <c r="DG27" s="19"/>
      <c r="DH27" s="20">
        <f t="shared" si="0"/>
        <v>8</v>
      </c>
      <c r="DI27" s="21">
        <f t="shared" si="1"/>
        <v>3</v>
      </c>
      <c r="DJ27" s="20">
        <f t="shared" si="2"/>
        <v>0</v>
      </c>
      <c r="DK27" s="20">
        <f t="shared" si="3"/>
        <v>0</v>
      </c>
      <c r="DL27" s="20">
        <f t="shared" si="4"/>
        <v>0</v>
      </c>
      <c r="DM27" s="20">
        <f t="shared" si="5"/>
        <v>2</v>
      </c>
      <c r="DN27" s="20">
        <f t="shared" si="6"/>
        <v>0</v>
      </c>
      <c r="DO27" s="20">
        <f t="shared" si="7"/>
        <v>0</v>
      </c>
      <c r="DP27" s="20">
        <f t="shared" si="8"/>
        <v>2</v>
      </c>
      <c r="DQ27" s="20">
        <f t="shared" si="9"/>
        <v>0</v>
      </c>
      <c r="DR27" s="20">
        <f t="shared" si="10"/>
        <v>0</v>
      </c>
      <c r="DS27" s="20">
        <f t="shared" si="11"/>
        <v>0</v>
      </c>
      <c r="DT27" s="20">
        <f t="shared" si="12"/>
        <v>2</v>
      </c>
      <c r="DU27" s="20">
        <f t="shared" si="13"/>
        <v>0</v>
      </c>
      <c r="DV27" s="20">
        <f t="shared" si="14"/>
        <v>2</v>
      </c>
      <c r="DW27" s="22">
        <f>DH27*100/('кол-во часов'!B24*18)</f>
        <v>8.8888888888888893</v>
      </c>
      <c r="DX27" s="22">
        <f>DI27*100/('кол-во часов'!C24*18)</f>
        <v>3.3333333333333335</v>
      </c>
      <c r="DY27" s="22" t="e">
        <f>DJ27*100/('кол-во часов'!D24*18)</f>
        <v>#DIV/0!</v>
      </c>
      <c r="DZ27" s="22" t="e">
        <f>DK27*100/('кол-во часов'!E24*18)</f>
        <v>#DIV/0!</v>
      </c>
      <c r="EA27" s="22">
        <f>DL27*100/('кол-во часов'!F24*18)</f>
        <v>0</v>
      </c>
      <c r="EB27" s="22">
        <f>DM27*100/('кол-во часов'!G24*18)</f>
        <v>11.111111111111111</v>
      </c>
      <c r="EC27" s="22" t="e">
        <f>DN27*100/('кол-во часов'!H24*18)</f>
        <v>#DIV/0!</v>
      </c>
      <c r="ED27" s="22">
        <f>DO27*100/('кол-во часов'!I24*18)</f>
        <v>0</v>
      </c>
      <c r="EE27" s="22">
        <f>DP27*100/('кол-во часов'!J24*18)</f>
        <v>3.7037037037037037</v>
      </c>
      <c r="EF27" s="22" t="e">
        <f>DQ27*100/('кол-во часов'!K24*18)</f>
        <v>#DIV/0!</v>
      </c>
      <c r="EG27" s="22" t="e">
        <f>DR27*100/('кол-во часов'!L24*18)</f>
        <v>#DIV/0!</v>
      </c>
      <c r="EH27" s="22" t="e">
        <f>DS27*100/('кол-во часов'!M24*18)</f>
        <v>#DIV/0!</v>
      </c>
      <c r="EI27" s="22">
        <f>DT27*100/('кол-во часов'!N24*18)</f>
        <v>3.7037037037037037</v>
      </c>
      <c r="EJ27" s="22" t="e">
        <f>DU27*100/('кол-во часов'!O24*18)</f>
        <v>#DIV/0!</v>
      </c>
    </row>
    <row r="28" spans="1:140" ht="18" customHeight="1" x14ac:dyDescent="0.3">
      <c r="A28" s="29"/>
      <c r="B28" s="33"/>
      <c r="D28" s="23" t="s">
        <v>72</v>
      </c>
      <c r="E28" s="19"/>
      <c r="F28" s="19"/>
      <c r="G28" s="19"/>
      <c r="H28" s="19"/>
      <c r="I28" s="19"/>
      <c r="J28" s="19"/>
      <c r="K28" s="25" t="s">
        <v>31</v>
      </c>
      <c r="L28" s="19"/>
      <c r="M28" s="19"/>
      <c r="N28" s="19"/>
      <c r="O28" s="19"/>
      <c r="P28" s="19"/>
      <c r="Q28" s="19"/>
      <c r="R28" s="19"/>
      <c r="S28" s="19"/>
      <c r="T28" s="32"/>
      <c r="U28" s="19"/>
      <c r="V28" s="19"/>
      <c r="W28" s="25" t="s">
        <v>32</v>
      </c>
      <c r="X28" s="19"/>
      <c r="Y28" s="19"/>
      <c r="Z28" s="19"/>
      <c r="AA28" s="25" t="s">
        <v>52</v>
      </c>
      <c r="AB28" s="19"/>
      <c r="AC28" s="19"/>
      <c r="AD28" s="19"/>
      <c r="AE28" s="19"/>
      <c r="AF28" s="19"/>
      <c r="AG28" s="25" t="s">
        <v>31</v>
      </c>
      <c r="AH28" s="19"/>
      <c r="AI28" s="25" t="s">
        <v>64</v>
      </c>
      <c r="AJ28" s="19"/>
      <c r="AK28" s="19"/>
      <c r="AL28" s="19"/>
      <c r="AM28" s="25" t="s">
        <v>65</v>
      </c>
      <c r="AN28" s="25" t="s">
        <v>31</v>
      </c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25" t="s">
        <v>31</v>
      </c>
      <c r="AZ28" s="19"/>
      <c r="BA28" s="19"/>
      <c r="BB28" s="19"/>
      <c r="BC28" s="25" t="s">
        <v>31</v>
      </c>
      <c r="BD28" s="19"/>
      <c r="BE28" s="19"/>
      <c r="BF28" s="19"/>
      <c r="BG28" s="19"/>
      <c r="BH28" s="19"/>
      <c r="BI28" s="19"/>
      <c r="BJ28" s="19"/>
      <c r="BK28" s="19"/>
      <c r="BL28" s="25" t="s">
        <v>31</v>
      </c>
      <c r="BM28" s="25" t="s">
        <v>31</v>
      </c>
      <c r="BN28" s="19"/>
      <c r="BO28" s="19"/>
      <c r="BP28" s="19"/>
      <c r="BQ28" s="19"/>
      <c r="BR28" s="19"/>
      <c r="BS28" s="25" t="s">
        <v>32</v>
      </c>
      <c r="BT28" s="25" t="s">
        <v>31</v>
      </c>
      <c r="BU28" s="19"/>
      <c r="BV28" s="19"/>
      <c r="BW28" s="19"/>
      <c r="BX28" s="25" t="s">
        <v>31</v>
      </c>
      <c r="BY28" s="19"/>
      <c r="BZ28" s="26" t="s">
        <v>31</v>
      </c>
      <c r="CA28" s="19"/>
      <c r="CB28" s="19"/>
      <c r="CC28" s="19"/>
      <c r="CD28" s="27" t="s">
        <v>32</v>
      </c>
      <c r="CE28" s="27"/>
      <c r="CF28" s="19"/>
      <c r="CG28" s="25" t="s">
        <v>65</v>
      </c>
      <c r="CH28" s="19"/>
      <c r="CI28" s="19"/>
      <c r="CJ28" s="26" t="s">
        <v>53</v>
      </c>
      <c r="CK28" s="19"/>
      <c r="CL28" s="19"/>
      <c r="CM28" s="19"/>
      <c r="CN28" s="19"/>
      <c r="CO28" s="75" t="s">
        <v>31</v>
      </c>
      <c r="CP28" s="78"/>
      <c r="CQ28" s="35"/>
      <c r="CR28" s="25" t="s">
        <v>52</v>
      </c>
      <c r="CS28" s="25"/>
      <c r="CT28" s="26" t="s">
        <v>53</v>
      </c>
      <c r="CU28" s="19"/>
      <c r="CV28" s="25" t="s">
        <v>64</v>
      </c>
      <c r="CW28" s="25" t="s">
        <v>31</v>
      </c>
      <c r="CX28" s="19"/>
      <c r="CY28" s="19"/>
      <c r="CZ28" s="19"/>
      <c r="DA28" s="19"/>
      <c r="DB28" s="19"/>
      <c r="DC28" s="25" t="s">
        <v>32</v>
      </c>
      <c r="DD28" s="19"/>
      <c r="DE28" s="19"/>
      <c r="DF28" s="19"/>
      <c r="DG28" s="19"/>
      <c r="DH28" s="20">
        <f t="shared" si="0"/>
        <v>12</v>
      </c>
      <c r="DI28" s="21">
        <f t="shared" si="1"/>
        <v>4</v>
      </c>
      <c r="DJ28" s="20">
        <f t="shared" si="2"/>
        <v>0</v>
      </c>
      <c r="DK28" s="20">
        <f t="shared" si="3"/>
        <v>0</v>
      </c>
      <c r="DL28" s="20">
        <f t="shared" si="4"/>
        <v>0</v>
      </c>
      <c r="DM28" s="20">
        <f t="shared" si="5"/>
        <v>2</v>
      </c>
      <c r="DN28" s="20">
        <f t="shared" si="6"/>
        <v>0</v>
      </c>
      <c r="DO28" s="20">
        <f t="shared" si="7"/>
        <v>0</v>
      </c>
      <c r="DP28" s="20">
        <f t="shared" si="8"/>
        <v>2</v>
      </c>
      <c r="DQ28" s="20">
        <f t="shared" si="9"/>
        <v>0</v>
      </c>
      <c r="DR28" s="20">
        <f t="shared" si="10"/>
        <v>0</v>
      </c>
      <c r="DS28" s="20">
        <f t="shared" si="11"/>
        <v>0</v>
      </c>
      <c r="DT28" s="20">
        <f t="shared" si="12"/>
        <v>2</v>
      </c>
      <c r="DU28" s="20">
        <f t="shared" si="13"/>
        <v>0</v>
      </c>
      <c r="DV28" s="20">
        <f t="shared" si="14"/>
        <v>2</v>
      </c>
      <c r="DW28" s="22">
        <f>DH28*100/('кол-во часов'!B25*18)</f>
        <v>11.111111111111111</v>
      </c>
      <c r="DX28" s="22">
        <f>DI28*100/('кол-во часов'!C25*18)</f>
        <v>4.4444444444444446</v>
      </c>
      <c r="DY28" s="22" t="e">
        <f>DJ28*100/('кол-во часов'!D25*18)</f>
        <v>#DIV/0!</v>
      </c>
      <c r="DZ28" s="22" t="e">
        <f>DK28*100/('кол-во часов'!E25*18)</f>
        <v>#DIV/0!</v>
      </c>
      <c r="EA28" s="22">
        <f>DL28*100/('кол-во часов'!F25*18)</f>
        <v>0</v>
      </c>
      <c r="EB28" s="22">
        <f>DM28*100/('кол-во часов'!G25*18)</f>
        <v>11.111111111111111</v>
      </c>
      <c r="EC28" s="22" t="e">
        <f>DN28*100/('кол-во часов'!H25*18)</f>
        <v>#DIV/0!</v>
      </c>
      <c r="ED28" s="22">
        <f>DO28*100/('кол-во часов'!I25*18)</f>
        <v>0</v>
      </c>
      <c r="EE28" s="22">
        <f>DP28*100/('кол-во часов'!J25*18)</f>
        <v>3.7037037037037037</v>
      </c>
      <c r="EF28" s="22">
        <f>DQ28*100/('кол-во часов'!K25*18)</f>
        <v>0</v>
      </c>
      <c r="EG28" s="22" t="e">
        <f>DR28*100/('кол-во часов'!L25*18)</f>
        <v>#DIV/0!</v>
      </c>
      <c r="EH28" s="22" t="e">
        <f>DS28*100/('кол-во часов'!M25*18)</f>
        <v>#DIV/0!</v>
      </c>
      <c r="EI28" s="22">
        <f>DT28*100/('кол-во часов'!N25*18)</f>
        <v>3.7037037037037037</v>
      </c>
      <c r="EJ28" s="22" t="e">
        <f>DU28*100/('кол-во часов'!O25*18)</f>
        <v>#DIV/0!</v>
      </c>
    </row>
    <row r="29" spans="1:140" ht="18" customHeight="1" x14ac:dyDescent="0.3">
      <c r="A29" s="29"/>
      <c r="B29" s="33"/>
      <c r="D29" s="23" t="s">
        <v>73</v>
      </c>
      <c r="E29" s="19"/>
      <c r="F29" s="19"/>
      <c r="G29" s="19"/>
      <c r="H29" s="19"/>
      <c r="I29" s="19"/>
      <c r="J29" s="19"/>
      <c r="K29" s="25" t="s">
        <v>31</v>
      </c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25" t="s">
        <v>32</v>
      </c>
      <c r="X29" s="19"/>
      <c r="Y29" s="19"/>
      <c r="Z29" s="19"/>
      <c r="AA29" s="25" t="s">
        <v>52</v>
      </c>
      <c r="AB29" s="19"/>
      <c r="AC29" s="19"/>
      <c r="AD29" s="19"/>
      <c r="AE29" s="19"/>
      <c r="AF29" s="19"/>
      <c r="AG29" s="25" t="s">
        <v>31</v>
      </c>
      <c r="AH29" s="19"/>
      <c r="AI29" s="25" t="s">
        <v>64</v>
      </c>
      <c r="AJ29" s="19"/>
      <c r="AK29" s="19"/>
      <c r="AL29" s="19"/>
      <c r="AM29" s="25" t="s">
        <v>65</v>
      </c>
      <c r="AN29" s="25" t="s">
        <v>31</v>
      </c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25" t="s">
        <v>31</v>
      </c>
      <c r="AZ29" s="19"/>
      <c r="BA29" s="19"/>
      <c r="BB29" s="19"/>
      <c r="BC29" s="25" t="s">
        <v>31</v>
      </c>
      <c r="BD29" s="19"/>
      <c r="BE29" s="19"/>
      <c r="BF29" s="19"/>
      <c r="BG29" s="19"/>
      <c r="BH29" s="19"/>
      <c r="BI29" s="19"/>
      <c r="BJ29" s="19"/>
      <c r="BK29" s="19"/>
      <c r="BL29" s="25" t="s">
        <v>31</v>
      </c>
      <c r="BM29" s="25" t="s">
        <v>31</v>
      </c>
      <c r="BN29" s="19"/>
      <c r="BO29" s="19"/>
      <c r="BP29" s="19"/>
      <c r="BQ29" s="19"/>
      <c r="BR29" s="19"/>
      <c r="BS29" s="25" t="s">
        <v>32</v>
      </c>
      <c r="BT29" s="25" t="s">
        <v>31</v>
      </c>
      <c r="BU29" s="19"/>
      <c r="BV29" s="19"/>
      <c r="BW29" s="19"/>
      <c r="BX29" s="25" t="s">
        <v>31</v>
      </c>
      <c r="BY29" s="19"/>
      <c r="BZ29" s="26" t="s">
        <v>31</v>
      </c>
      <c r="CA29" s="19"/>
      <c r="CB29" s="19"/>
      <c r="CC29" s="19"/>
      <c r="CD29" s="27" t="s">
        <v>32</v>
      </c>
      <c r="CE29" s="27"/>
      <c r="CF29" s="19"/>
      <c r="CG29" s="25" t="s">
        <v>65</v>
      </c>
      <c r="CH29" s="19"/>
      <c r="CI29" s="19"/>
      <c r="CJ29" s="26" t="s">
        <v>53</v>
      </c>
      <c r="CK29" s="19"/>
      <c r="CL29" s="19"/>
      <c r="CM29" s="19"/>
      <c r="CN29" s="19"/>
      <c r="CO29" s="75" t="s">
        <v>31</v>
      </c>
      <c r="CP29" s="78"/>
      <c r="CQ29" s="35"/>
      <c r="CR29" s="25" t="s">
        <v>52</v>
      </c>
      <c r="CS29" s="25"/>
      <c r="CT29" s="26" t="s">
        <v>53</v>
      </c>
      <c r="CU29" s="19"/>
      <c r="CV29" s="25" t="s">
        <v>64</v>
      </c>
      <c r="CW29" s="25" t="s">
        <v>31</v>
      </c>
      <c r="CX29" s="19"/>
      <c r="CY29" s="19"/>
      <c r="CZ29" s="19"/>
      <c r="DA29" s="19"/>
      <c r="DB29" s="19"/>
      <c r="DC29" s="25" t="s">
        <v>32</v>
      </c>
      <c r="DD29" s="19"/>
      <c r="DE29" s="19"/>
      <c r="DF29" s="19"/>
      <c r="DG29" s="19"/>
      <c r="DH29" s="20">
        <f t="shared" si="0"/>
        <v>12</v>
      </c>
      <c r="DI29" s="21">
        <f t="shared" si="1"/>
        <v>4</v>
      </c>
      <c r="DJ29" s="20">
        <f t="shared" si="2"/>
        <v>0</v>
      </c>
      <c r="DK29" s="20">
        <f t="shared" si="3"/>
        <v>0</v>
      </c>
      <c r="DL29" s="20">
        <f t="shared" si="4"/>
        <v>0</v>
      </c>
      <c r="DM29" s="20">
        <f t="shared" si="5"/>
        <v>2</v>
      </c>
      <c r="DN29" s="20">
        <f t="shared" si="6"/>
        <v>0</v>
      </c>
      <c r="DO29" s="20">
        <f t="shared" si="7"/>
        <v>0</v>
      </c>
      <c r="DP29" s="20">
        <f t="shared" si="8"/>
        <v>2</v>
      </c>
      <c r="DQ29" s="20">
        <f t="shared" si="9"/>
        <v>0</v>
      </c>
      <c r="DR29" s="20">
        <f t="shared" si="10"/>
        <v>0</v>
      </c>
      <c r="DS29" s="20">
        <f t="shared" si="11"/>
        <v>0</v>
      </c>
      <c r="DT29" s="20">
        <f t="shared" si="12"/>
        <v>2</v>
      </c>
      <c r="DU29" s="20">
        <f t="shared" si="13"/>
        <v>0</v>
      </c>
      <c r="DV29" s="20">
        <f t="shared" si="14"/>
        <v>2</v>
      </c>
      <c r="DW29" s="22">
        <f>DH29*100/('кол-во часов'!B26*18)</f>
        <v>11.111111111111111</v>
      </c>
      <c r="DX29" s="22">
        <f>DI29*100/('кол-во часов'!C26*18)</f>
        <v>4.4444444444444446</v>
      </c>
      <c r="DY29" s="22" t="e">
        <f>DJ29*100/('кол-во часов'!D26*18)</f>
        <v>#DIV/0!</v>
      </c>
      <c r="DZ29" s="22" t="e">
        <f>DK29*100/('кол-во часов'!E26*18)</f>
        <v>#DIV/0!</v>
      </c>
      <c r="EA29" s="22">
        <f>DL29*100/('кол-во часов'!F26*18)</f>
        <v>0</v>
      </c>
      <c r="EB29" s="22">
        <f>DM29*100/('кол-во часов'!G26*18)</f>
        <v>11.111111111111111</v>
      </c>
      <c r="EC29" s="22" t="e">
        <f>DN29*100/('кол-во часов'!H26*18)</f>
        <v>#DIV/0!</v>
      </c>
      <c r="ED29" s="22">
        <f>DO29*100/('кол-во часов'!I26*18)</f>
        <v>0</v>
      </c>
      <c r="EE29" s="22">
        <f>DP29*100/('кол-во часов'!J26*18)</f>
        <v>3.7037037037037037</v>
      </c>
      <c r="EF29" s="22">
        <f>DQ29*100/('кол-во часов'!K26*18)</f>
        <v>0</v>
      </c>
      <c r="EG29" s="22" t="e">
        <f>DR29*100/('кол-во часов'!L26*18)</f>
        <v>#DIV/0!</v>
      </c>
      <c r="EH29" s="22" t="e">
        <f>DS29*100/('кол-во часов'!M26*18)</f>
        <v>#DIV/0!</v>
      </c>
      <c r="EI29" s="22">
        <f>DT29*100/('кол-во часов'!N26*18)</f>
        <v>3.7037037037037037</v>
      </c>
      <c r="EJ29" s="22" t="e">
        <f>DU29*100/('кол-во часов'!O26*18)</f>
        <v>#DIV/0!</v>
      </c>
    </row>
    <row r="30" spans="1:140" ht="18" customHeight="1" x14ac:dyDescent="0.3">
      <c r="A30" s="29"/>
      <c r="B30" s="33"/>
      <c r="D30" s="23" t="s">
        <v>74</v>
      </c>
      <c r="E30" s="19"/>
      <c r="F30" s="19"/>
      <c r="G30" s="19"/>
      <c r="H30" s="19"/>
      <c r="I30" s="19"/>
      <c r="J30" s="19"/>
      <c r="K30" s="25" t="s">
        <v>31</v>
      </c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25" t="s">
        <v>32</v>
      </c>
      <c r="X30" s="19"/>
      <c r="Y30" s="19"/>
      <c r="Z30" s="19"/>
      <c r="AA30" s="25" t="s">
        <v>52</v>
      </c>
      <c r="AB30" s="19"/>
      <c r="AC30" s="19"/>
      <c r="AD30" s="19"/>
      <c r="AE30" s="19"/>
      <c r="AF30" s="19"/>
      <c r="AG30" s="25" t="s">
        <v>31</v>
      </c>
      <c r="AH30" s="19"/>
      <c r="AI30" s="25" t="s">
        <v>64</v>
      </c>
      <c r="AJ30" s="19"/>
      <c r="AK30" s="19"/>
      <c r="AL30" s="19"/>
      <c r="AM30" s="25" t="s">
        <v>65</v>
      </c>
      <c r="AN30" s="25" t="s">
        <v>31</v>
      </c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25" t="s">
        <v>31</v>
      </c>
      <c r="AZ30" s="19"/>
      <c r="BA30" s="19"/>
      <c r="BB30" s="19"/>
      <c r="BC30" s="25" t="s">
        <v>75</v>
      </c>
      <c r="BD30" s="19"/>
      <c r="BE30" s="19"/>
      <c r="BF30" s="19"/>
      <c r="BG30" s="19"/>
      <c r="BH30" s="19"/>
      <c r="BI30" s="19"/>
      <c r="BJ30" s="19"/>
      <c r="BK30" s="19"/>
      <c r="BL30" s="25" t="s">
        <v>31</v>
      </c>
      <c r="BM30" s="25" t="s">
        <v>31</v>
      </c>
      <c r="BN30" s="19"/>
      <c r="BO30" s="19"/>
      <c r="BP30" s="19"/>
      <c r="BQ30" s="19"/>
      <c r="BR30" s="19"/>
      <c r="BS30" s="25" t="s">
        <v>32</v>
      </c>
      <c r="BT30" s="25" t="s">
        <v>31</v>
      </c>
      <c r="BU30" s="19"/>
      <c r="BV30" s="19"/>
      <c r="BW30" s="19"/>
      <c r="BX30" s="25" t="s">
        <v>31</v>
      </c>
      <c r="BY30" s="19"/>
      <c r="BZ30" s="26" t="s">
        <v>31</v>
      </c>
      <c r="CA30" s="19"/>
      <c r="CB30" s="19"/>
      <c r="CC30" s="19"/>
      <c r="CD30" s="27" t="s">
        <v>32</v>
      </c>
      <c r="CE30" s="27"/>
      <c r="CF30" s="19"/>
      <c r="CG30" s="25" t="s">
        <v>65</v>
      </c>
      <c r="CH30" s="19"/>
      <c r="CI30" s="19"/>
      <c r="CJ30" s="26" t="s">
        <v>53</v>
      </c>
      <c r="CK30" s="19"/>
      <c r="CL30" s="19"/>
      <c r="CM30" s="19"/>
      <c r="CN30" s="19"/>
      <c r="CO30" s="75" t="s">
        <v>31</v>
      </c>
      <c r="CP30" s="78"/>
      <c r="CQ30" s="35"/>
      <c r="CR30" s="25" t="s">
        <v>52</v>
      </c>
      <c r="CS30" s="25"/>
      <c r="CT30" s="26" t="s">
        <v>53</v>
      </c>
      <c r="CU30" s="19"/>
      <c r="CV30" s="25" t="s">
        <v>64</v>
      </c>
      <c r="CW30" s="25" t="s">
        <v>31</v>
      </c>
      <c r="CX30" s="19"/>
      <c r="CY30" s="19"/>
      <c r="CZ30" s="19"/>
      <c r="DA30" s="19"/>
      <c r="DB30" s="19"/>
      <c r="DC30" s="25" t="s">
        <v>32</v>
      </c>
      <c r="DD30" s="19"/>
      <c r="DE30" s="19"/>
      <c r="DF30" s="19"/>
      <c r="DG30" s="19"/>
      <c r="DH30" s="20">
        <f t="shared" si="0"/>
        <v>11</v>
      </c>
      <c r="DI30" s="21">
        <f t="shared" si="1"/>
        <v>4</v>
      </c>
      <c r="DJ30" s="20">
        <f t="shared" si="2"/>
        <v>0</v>
      </c>
      <c r="DK30" s="20">
        <f t="shared" si="3"/>
        <v>0</v>
      </c>
      <c r="DL30" s="20">
        <f t="shared" si="4"/>
        <v>0</v>
      </c>
      <c r="DM30" s="20">
        <f t="shared" si="5"/>
        <v>2</v>
      </c>
      <c r="DN30" s="20">
        <f t="shared" si="6"/>
        <v>0</v>
      </c>
      <c r="DO30" s="20">
        <f t="shared" si="7"/>
        <v>0</v>
      </c>
      <c r="DP30" s="20">
        <f t="shared" si="8"/>
        <v>2</v>
      </c>
      <c r="DQ30" s="20">
        <f t="shared" si="9"/>
        <v>0</v>
      </c>
      <c r="DR30" s="20">
        <f t="shared" si="10"/>
        <v>0</v>
      </c>
      <c r="DS30" s="20">
        <f t="shared" si="11"/>
        <v>0</v>
      </c>
      <c r="DT30" s="20">
        <f t="shared" si="12"/>
        <v>2</v>
      </c>
      <c r="DU30" s="20">
        <f t="shared" si="13"/>
        <v>0</v>
      </c>
      <c r="DV30" s="20">
        <f t="shared" si="14"/>
        <v>2</v>
      </c>
      <c r="DW30" s="22">
        <f>DH30*100/('кол-во часов'!B27*18)</f>
        <v>10.185185185185185</v>
      </c>
      <c r="DX30" s="22">
        <f>DI30*100/('кол-во часов'!C27*18)</f>
        <v>4.4444444444444446</v>
      </c>
      <c r="DY30" s="22" t="e">
        <f>DJ30*100/('кол-во часов'!D27*18)</f>
        <v>#DIV/0!</v>
      </c>
      <c r="DZ30" s="22" t="e">
        <f>DK30*100/('кол-во часов'!E27*18)</f>
        <v>#DIV/0!</v>
      </c>
      <c r="EA30" s="22">
        <f>DL30*100/('кол-во часов'!F27*18)</f>
        <v>0</v>
      </c>
      <c r="EB30" s="22">
        <f>DM30*100/('кол-во часов'!G27*18)</f>
        <v>11.111111111111111</v>
      </c>
      <c r="EC30" s="22" t="e">
        <f>DN30*100/('кол-во часов'!H27*18)</f>
        <v>#DIV/0!</v>
      </c>
      <c r="ED30" s="22">
        <f>DO30*100/('кол-во часов'!I27*18)</f>
        <v>0</v>
      </c>
      <c r="EE30" s="22">
        <f>DP30*100/('кол-во часов'!J27*18)</f>
        <v>3.7037037037037037</v>
      </c>
      <c r="EF30" s="22">
        <f>DQ30*100/('кол-во часов'!K27*18)</f>
        <v>0</v>
      </c>
      <c r="EG30" s="22" t="e">
        <f>DR30*100/('кол-во часов'!L27*18)</f>
        <v>#DIV/0!</v>
      </c>
      <c r="EH30" s="22" t="e">
        <f>DS30*100/('кол-во часов'!M27*18)</f>
        <v>#DIV/0!</v>
      </c>
      <c r="EI30" s="22">
        <f>DT30*100/('кол-во часов'!N27*18)</f>
        <v>3.7037037037037037</v>
      </c>
      <c r="EJ30" s="22" t="e">
        <f>DU30*100/('кол-во часов'!O27*18)</f>
        <v>#DIV/0!</v>
      </c>
    </row>
    <row r="31" spans="1:140" ht="18" customHeight="1" x14ac:dyDescent="0.3">
      <c r="A31" s="29"/>
      <c r="B31" s="33"/>
      <c r="D31" s="34" t="s">
        <v>76</v>
      </c>
      <c r="E31" s="19"/>
      <c r="F31" s="19"/>
      <c r="G31" s="19"/>
      <c r="H31" s="19"/>
      <c r="I31" s="19"/>
      <c r="J31" s="19"/>
      <c r="K31" s="25" t="s">
        <v>69</v>
      </c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54" t="s">
        <v>52</v>
      </c>
      <c r="W31" s="25" t="s">
        <v>32</v>
      </c>
      <c r="X31" s="19"/>
      <c r="Y31" s="19"/>
      <c r="Z31" s="19"/>
      <c r="AA31" s="19"/>
      <c r="AB31" s="19"/>
      <c r="AC31" s="19"/>
      <c r="AD31" s="19"/>
      <c r="AE31" s="19"/>
      <c r="AF31" s="19"/>
      <c r="AG31" s="25" t="s">
        <v>31</v>
      </c>
      <c r="AH31" s="19"/>
      <c r="AI31" s="25" t="s">
        <v>77</v>
      </c>
      <c r="AJ31" s="19"/>
      <c r="AK31" s="19"/>
      <c r="AL31" s="19"/>
      <c r="AM31" s="25" t="s">
        <v>65</v>
      </c>
      <c r="AN31" s="25" t="s">
        <v>69</v>
      </c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25" t="s">
        <v>69</v>
      </c>
      <c r="AZ31" s="19"/>
      <c r="BA31" s="19"/>
      <c r="BB31" s="19"/>
      <c r="BC31" s="25" t="s">
        <v>69</v>
      </c>
      <c r="BD31" s="19"/>
      <c r="BE31" s="19"/>
      <c r="BF31" s="19"/>
      <c r="BG31" s="19"/>
      <c r="BH31" s="19"/>
      <c r="BI31" s="19"/>
      <c r="BJ31" s="19"/>
      <c r="BK31" s="19"/>
      <c r="BL31" s="25" t="s">
        <v>69</v>
      </c>
      <c r="BM31" s="25" t="s">
        <v>69</v>
      </c>
      <c r="BN31" s="19"/>
      <c r="BO31" s="19"/>
      <c r="BP31" s="19"/>
      <c r="BQ31" s="19"/>
      <c r="BR31" s="19"/>
      <c r="BS31" s="25" t="s">
        <v>32</v>
      </c>
      <c r="BT31" s="25" t="s">
        <v>31</v>
      </c>
      <c r="BU31" s="19"/>
      <c r="BV31" s="19"/>
      <c r="BW31" s="19"/>
      <c r="BX31" s="25" t="s">
        <v>31</v>
      </c>
      <c r="BY31" s="19"/>
      <c r="BZ31" s="26" t="s">
        <v>31</v>
      </c>
      <c r="CA31" s="19"/>
      <c r="CB31" s="19"/>
      <c r="CC31" s="19"/>
      <c r="CD31" s="27" t="s">
        <v>32</v>
      </c>
      <c r="CE31" s="27"/>
      <c r="CF31" s="19"/>
      <c r="CG31" s="25" t="s">
        <v>65</v>
      </c>
      <c r="CH31" s="19"/>
      <c r="CI31" s="19"/>
      <c r="CJ31" s="26" t="s">
        <v>53</v>
      </c>
      <c r="CK31" s="19"/>
      <c r="CL31" s="19"/>
      <c r="CM31" s="19"/>
      <c r="CN31" s="19"/>
      <c r="CO31" s="75" t="s">
        <v>31</v>
      </c>
      <c r="CP31" s="78"/>
      <c r="CQ31" s="35"/>
      <c r="CR31" s="19"/>
      <c r="CS31" s="25"/>
      <c r="CT31" s="26" t="s">
        <v>53</v>
      </c>
      <c r="CU31" s="54" t="s">
        <v>52</v>
      </c>
      <c r="CV31" s="25" t="s">
        <v>77</v>
      </c>
      <c r="CW31" s="25" t="s">
        <v>69</v>
      </c>
      <c r="CX31" s="19"/>
      <c r="CY31" s="19"/>
      <c r="CZ31" s="19"/>
      <c r="DA31" s="19"/>
      <c r="DB31" s="19"/>
      <c r="DC31" s="25" t="s">
        <v>32</v>
      </c>
      <c r="DD31" s="19"/>
      <c r="DE31" s="19"/>
      <c r="DF31" s="19"/>
      <c r="DG31" s="19"/>
      <c r="DH31" s="20">
        <f t="shared" si="0"/>
        <v>12</v>
      </c>
      <c r="DI31" s="21">
        <f t="shared" si="1"/>
        <v>4</v>
      </c>
      <c r="DJ31" s="20">
        <f t="shared" si="2"/>
        <v>0</v>
      </c>
      <c r="DK31" s="20">
        <f t="shared" si="3"/>
        <v>0</v>
      </c>
      <c r="DL31" s="20">
        <f t="shared" si="4"/>
        <v>0</v>
      </c>
      <c r="DM31" s="20">
        <f t="shared" si="5"/>
        <v>2</v>
      </c>
      <c r="DN31" s="20">
        <f t="shared" si="6"/>
        <v>0</v>
      </c>
      <c r="DO31" s="20">
        <f t="shared" si="7"/>
        <v>0</v>
      </c>
      <c r="DP31" s="20">
        <f t="shared" si="8"/>
        <v>2</v>
      </c>
      <c r="DQ31" s="20">
        <f t="shared" si="9"/>
        <v>0</v>
      </c>
      <c r="DR31" s="20">
        <f t="shared" si="10"/>
        <v>0</v>
      </c>
      <c r="DS31" s="20">
        <f t="shared" si="11"/>
        <v>0</v>
      </c>
      <c r="DT31" s="20">
        <f t="shared" si="12"/>
        <v>2</v>
      </c>
      <c r="DU31" s="20">
        <f t="shared" si="13"/>
        <v>0</v>
      </c>
      <c r="DV31" s="20">
        <f t="shared" si="14"/>
        <v>2</v>
      </c>
      <c r="DW31" s="22">
        <f>DH31*100/('кол-во часов'!B28*18)</f>
        <v>11.111111111111111</v>
      </c>
      <c r="DX31" s="22">
        <f>DI31*100/('кол-во часов'!C28*18)</f>
        <v>4.4444444444444446</v>
      </c>
      <c r="DY31" s="22" t="e">
        <f>DJ31*100/('кол-во часов'!D28*18)</f>
        <v>#DIV/0!</v>
      </c>
      <c r="DZ31" s="22" t="e">
        <f>DK31*100/('кол-во часов'!E28*18)</f>
        <v>#DIV/0!</v>
      </c>
      <c r="EA31" s="22">
        <f>DL31*100/('кол-во часов'!F28*18)</f>
        <v>0</v>
      </c>
      <c r="EB31" s="22">
        <f>DM31*100/('кол-во часов'!G28*18)</f>
        <v>11.111111111111111</v>
      </c>
      <c r="EC31" s="22" t="e">
        <f>DN31*100/('кол-во часов'!H28*18)</f>
        <v>#DIV/0!</v>
      </c>
      <c r="ED31" s="22">
        <f>DO31*100/('кол-во часов'!I28*18)</f>
        <v>0</v>
      </c>
      <c r="EE31" s="22">
        <f>DP31*100/('кол-во часов'!J28*18)</f>
        <v>3.7037037037037037</v>
      </c>
      <c r="EF31" s="22">
        <f>DQ31*100/('кол-во часов'!K28*18)</f>
        <v>0</v>
      </c>
      <c r="EG31" s="22" t="e">
        <f>DR31*100/('кол-во часов'!L28*18)</f>
        <v>#DIV/0!</v>
      </c>
      <c r="EH31" s="22" t="e">
        <f>DS31*100/('кол-во часов'!M28*18)</f>
        <v>#DIV/0!</v>
      </c>
      <c r="EI31" s="22">
        <f>DT31*100/('кол-во часов'!N28*18)</f>
        <v>3.7037037037037037</v>
      </c>
      <c r="EJ31" s="22" t="e">
        <f>DU31*100/('кол-во часов'!O28*18)</f>
        <v>#DIV/0!</v>
      </c>
    </row>
    <row r="32" spans="1:140" ht="18" customHeight="1" x14ac:dyDescent="0.3">
      <c r="A32" s="29"/>
      <c r="B32" s="33"/>
      <c r="D32" s="34" t="s">
        <v>78</v>
      </c>
      <c r="E32" s="35"/>
      <c r="F32" s="19"/>
      <c r="G32" s="19"/>
      <c r="H32" s="19"/>
      <c r="I32" s="19"/>
      <c r="J32" s="19"/>
      <c r="K32" s="25" t="s">
        <v>69</v>
      </c>
      <c r="L32" s="19"/>
      <c r="M32" s="19"/>
      <c r="N32" s="19"/>
      <c r="O32" s="19"/>
      <c r="P32" s="4"/>
      <c r="Q32" s="19"/>
      <c r="R32" s="19"/>
      <c r="S32" s="19"/>
      <c r="T32" s="19"/>
      <c r="U32" s="19"/>
      <c r="V32" s="19"/>
      <c r="W32" s="25" t="s">
        <v>32</v>
      </c>
      <c r="X32" s="19"/>
      <c r="Y32" s="19"/>
      <c r="Z32" s="19"/>
      <c r="AA32" s="25" t="s">
        <v>52</v>
      </c>
      <c r="AB32" s="19"/>
      <c r="AC32" s="19"/>
      <c r="AD32" s="19"/>
      <c r="AE32" s="19"/>
      <c r="AF32" s="19"/>
      <c r="AG32" s="25" t="s">
        <v>31</v>
      </c>
      <c r="AH32" s="19"/>
      <c r="AI32" s="25" t="s">
        <v>77</v>
      </c>
      <c r="AJ32" s="19"/>
      <c r="AK32" s="19"/>
      <c r="AL32" s="19"/>
      <c r="AM32" s="25" t="s">
        <v>65</v>
      </c>
      <c r="AN32" s="25" t="s">
        <v>31</v>
      </c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25" t="s">
        <v>69</v>
      </c>
      <c r="AZ32" s="19"/>
      <c r="BA32" s="19"/>
      <c r="BB32" s="19"/>
      <c r="BC32" s="25" t="s">
        <v>69</v>
      </c>
      <c r="BD32" s="19"/>
      <c r="BE32" s="19"/>
      <c r="BF32" s="19"/>
      <c r="BG32" s="19"/>
      <c r="BH32" s="19"/>
      <c r="BI32" s="19"/>
      <c r="BJ32" s="19"/>
      <c r="BK32" s="19"/>
      <c r="BL32" s="25" t="s">
        <v>69</v>
      </c>
      <c r="BM32" s="25" t="s">
        <v>69</v>
      </c>
      <c r="BN32" s="19"/>
      <c r="BO32" s="19"/>
      <c r="BP32" s="19"/>
      <c r="BQ32" s="19"/>
      <c r="BR32" s="19"/>
      <c r="BS32" s="25" t="s">
        <v>32</v>
      </c>
      <c r="BT32" s="25" t="s">
        <v>31</v>
      </c>
      <c r="BU32" s="19"/>
      <c r="BV32" s="19"/>
      <c r="BW32" s="19"/>
      <c r="BX32" s="25" t="s">
        <v>31</v>
      </c>
      <c r="BY32" s="25"/>
      <c r="BZ32" s="26" t="s">
        <v>31</v>
      </c>
      <c r="CA32" s="19"/>
      <c r="CB32" s="19"/>
      <c r="CC32" s="19"/>
      <c r="CD32" s="27" t="s">
        <v>32</v>
      </c>
      <c r="CE32" s="27"/>
      <c r="CF32" s="19"/>
      <c r="CG32" s="25" t="s">
        <v>65</v>
      </c>
      <c r="CH32" s="19"/>
      <c r="CI32" s="19"/>
      <c r="CJ32" s="26" t="s">
        <v>53</v>
      </c>
      <c r="CK32" s="19"/>
      <c r="CL32" s="19"/>
      <c r="CM32" s="19"/>
      <c r="CN32" s="19"/>
      <c r="CO32" s="75" t="s">
        <v>31</v>
      </c>
      <c r="CP32" s="78"/>
      <c r="CQ32" s="35"/>
      <c r="CR32" s="25" t="s">
        <v>52</v>
      </c>
      <c r="CS32" s="25"/>
      <c r="CT32" s="26" t="s">
        <v>53</v>
      </c>
      <c r="CU32" s="19"/>
      <c r="CV32" s="25" t="s">
        <v>77</v>
      </c>
      <c r="CW32" s="25" t="s">
        <v>69</v>
      </c>
      <c r="CX32" s="19"/>
      <c r="CY32" s="19"/>
      <c r="CZ32" s="19"/>
      <c r="DA32" s="19"/>
      <c r="DB32" s="19"/>
      <c r="DC32" s="25" t="s">
        <v>32</v>
      </c>
      <c r="DD32" s="19"/>
      <c r="DE32" s="19"/>
      <c r="DF32" s="19"/>
      <c r="DG32" s="19"/>
      <c r="DH32" s="20">
        <f t="shared" si="0"/>
        <v>12</v>
      </c>
      <c r="DI32" s="21">
        <f t="shared" si="1"/>
        <v>4</v>
      </c>
      <c r="DJ32" s="20">
        <f t="shared" si="2"/>
        <v>0</v>
      </c>
      <c r="DK32" s="20">
        <f t="shared" si="3"/>
        <v>0</v>
      </c>
      <c r="DL32" s="20">
        <f t="shared" si="4"/>
        <v>0</v>
      </c>
      <c r="DM32" s="20">
        <f t="shared" si="5"/>
        <v>2</v>
      </c>
      <c r="DN32" s="20">
        <f t="shared" si="6"/>
        <v>0</v>
      </c>
      <c r="DO32" s="20">
        <f t="shared" si="7"/>
        <v>0</v>
      </c>
      <c r="DP32" s="20">
        <f t="shared" si="8"/>
        <v>2</v>
      </c>
      <c r="DQ32" s="20">
        <f t="shared" si="9"/>
        <v>0</v>
      </c>
      <c r="DR32" s="20">
        <f t="shared" si="10"/>
        <v>0</v>
      </c>
      <c r="DS32" s="20">
        <f t="shared" si="11"/>
        <v>0</v>
      </c>
      <c r="DT32" s="20">
        <f t="shared" si="12"/>
        <v>2</v>
      </c>
      <c r="DU32" s="20">
        <f t="shared" si="13"/>
        <v>0</v>
      </c>
      <c r="DV32" s="20">
        <f t="shared" si="14"/>
        <v>2</v>
      </c>
      <c r="DW32" s="22">
        <f>DH32*100/('кол-во часов'!B29*18)</f>
        <v>11.111111111111111</v>
      </c>
      <c r="DX32" s="22">
        <f>DI32*100/('кол-во часов'!C29*18)</f>
        <v>4.4444444444444446</v>
      </c>
      <c r="DY32" s="22" t="e">
        <f>DJ32*100/('кол-во часов'!D29*18)</f>
        <v>#DIV/0!</v>
      </c>
      <c r="DZ32" s="22" t="e">
        <f>DK32*100/('кол-во часов'!E29*18)</f>
        <v>#DIV/0!</v>
      </c>
      <c r="EA32" s="22">
        <f>DL32*100/('кол-во часов'!F29*18)</f>
        <v>0</v>
      </c>
      <c r="EB32" s="22">
        <f>DM32*100/('кол-во часов'!G29*18)</f>
        <v>11.111111111111111</v>
      </c>
      <c r="EC32" s="22" t="e">
        <f>DN32*100/('кол-во часов'!H29*18)</f>
        <v>#DIV/0!</v>
      </c>
      <c r="ED32" s="22">
        <f>DO32*100/('кол-во часов'!I29*18)</f>
        <v>0</v>
      </c>
      <c r="EE32" s="22">
        <f>DP32*100/('кол-во часов'!J29*18)</f>
        <v>3.7037037037037037</v>
      </c>
      <c r="EF32" s="22">
        <f>DQ32*100/('кол-во часов'!K29*18)</f>
        <v>0</v>
      </c>
      <c r="EG32" s="22" t="e">
        <f>DR32*100/('кол-во часов'!L29*18)</f>
        <v>#DIV/0!</v>
      </c>
      <c r="EH32" s="22" t="e">
        <f>DS32*100/('кол-во часов'!M29*18)</f>
        <v>#DIV/0!</v>
      </c>
      <c r="EI32" s="22">
        <f>DT32*100/('кол-во часов'!N29*18)</f>
        <v>3.7037037037037037</v>
      </c>
      <c r="EJ32" s="22" t="e">
        <f>DU32*100/('кол-во часов'!O29*18)</f>
        <v>#DIV/0!</v>
      </c>
    </row>
    <row r="33" spans="1:140" ht="18" customHeight="1" x14ac:dyDescent="0.3">
      <c r="A33" s="29"/>
      <c r="B33" s="33"/>
      <c r="D33" s="34" t="s">
        <v>79</v>
      </c>
      <c r="E33" s="35"/>
      <c r="F33" s="19"/>
      <c r="G33" s="19"/>
      <c r="H33" s="19"/>
      <c r="I33" s="19"/>
      <c r="J33" s="19"/>
      <c r="K33" s="19"/>
      <c r="L33" s="54" t="s">
        <v>64</v>
      </c>
      <c r="M33" s="19"/>
      <c r="N33" s="19"/>
      <c r="O33" s="19"/>
      <c r="P33" s="36" t="s">
        <v>32</v>
      </c>
      <c r="Q33" s="19"/>
      <c r="R33" s="19"/>
      <c r="S33" s="19"/>
      <c r="T33" s="19"/>
      <c r="U33" s="25" t="s">
        <v>32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25" t="s">
        <v>52</v>
      </c>
      <c r="AG33" s="19"/>
      <c r="AH33" s="25" t="s">
        <v>64</v>
      </c>
      <c r="AI33" s="19"/>
      <c r="AJ33" s="19"/>
      <c r="AK33" s="19"/>
      <c r="AL33" s="19"/>
      <c r="AM33" s="25" t="s">
        <v>31</v>
      </c>
      <c r="AN33" s="19"/>
      <c r="AO33" s="19"/>
      <c r="AP33" s="19"/>
      <c r="AQ33" s="19"/>
      <c r="AR33" s="19"/>
      <c r="AS33" s="25" t="s">
        <v>65</v>
      </c>
      <c r="AT33" s="19"/>
      <c r="AU33" s="19"/>
      <c r="AV33" s="19"/>
      <c r="AW33" s="19"/>
      <c r="AX33" s="19"/>
      <c r="AY33" s="19"/>
      <c r="AZ33" s="25" t="s">
        <v>32</v>
      </c>
      <c r="BA33" s="19"/>
      <c r="BB33" s="19"/>
      <c r="BC33" s="19"/>
      <c r="BD33" s="25" t="s">
        <v>32</v>
      </c>
      <c r="BE33" s="19"/>
      <c r="BF33" s="25" t="s">
        <v>80</v>
      </c>
      <c r="BG33" s="19"/>
      <c r="BH33" s="19"/>
      <c r="BI33" s="19"/>
      <c r="BJ33" s="19"/>
      <c r="BK33" s="19"/>
      <c r="BL33" s="19"/>
      <c r="BM33" s="19"/>
      <c r="BN33" s="25" t="s">
        <v>81</v>
      </c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26" t="s">
        <v>31</v>
      </c>
      <c r="CA33" s="19"/>
      <c r="CB33" s="19"/>
      <c r="CC33" s="19"/>
      <c r="CD33" s="27" t="s">
        <v>32</v>
      </c>
      <c r="CE33" s="27"/>
      <c r="CF33" s="19"/>
      <c r="CG33" s="25" t="s">
        <v>52</v>
      </c>
      <c r="CH33" s="25" t="s">
        <v>31</v>
      </c>
      <c r="CI33" s="19"/>
      <c r="CJ33" s="26" t="s">
        <v>53</v>
      </c>
      <c r="CK33" s="25" t="s">
        <v>82</v>
      </c>
      <c r="CL33" s="25" t="s">
        <v>80</v>
      </c>
      <c r="CM33" s="19"/>
      <c r="CN33" s="19"/>
      <c r="CO33" s="75"/>
      <c r="CP33" s="78"/>
      <c r="CQ33" s="35"/>
      <c r="CR33" s="19"/>
      <c r="CS33" s="25" t="s">
        <v>32</v>
      </c>
      <c r="CT33" s="26" t="s">
        <v>53</v>
      </c>
      <c r="CU33" s="25" t="s">
        <v>65</v>
      </c>
      <c r="CV33" s="25" t="s">
        <v>81</v>
      </c>
      <c r="CW33" s="25" t="s">
        <v>32</v>
      </c>
      <c r="CX33" s="19"/>
      <c r="CY33" s="19"/>
      <c r="CZ33" s="19"/>
      <c r="DA33" s="19"/>
      <c r="DB33" s="25" t="s">
        <v>65</v>
      </c>
      <c r="DC33" s="25" t="s">
        <v>32</v>
      </c>
      <c r="DD33" s="19"/>
      <c r="DE33" s="19"/>
      <c r="DF33" s="19"/>
      <c r="DG33" s="19"/>
      <c r="DH33" s="20">
        <f t="shared" si="0"/>
        <v>3</v>
      </c>
      <c r="DI33" s="21">
        <f t="shared" si="1"/>
        <v>8</v>
      </c>
      <c r="DJ33" s="20">
        <f t="shared" si="2"/>
        <v>0</v>
      </c>
      <c r="DK33" s="20">
        <f t="shared" si="3"/>
        <v>0</v>
      </c>
      <c r="DL33" s="20">
        <f t="shared" si="4"/>
        <v>1</v>
      </c>
      <c r="DM33" s="20">
        <f t="shared" si="5"/>
        <v>3</v>
      </c>
      <c r="DN33" s="20">
        <f t="shared" si="6"/>
        <v>2</v>
      </c>
      <c r="DO33" s="20">
        <f t="shared" si="7"/>
        <v>0</v>
      </c>
      <c r="DP33" s="20">
        <f t="shared" si="8"/>
        <v>2</v>
      </c>
      <c r="DQ33" s="20">
        <f t="shared" si="9"/>
        <v>0</v>
      </c>
      <c r="DR33" s="20">
        <f t="shared" si="10"/>
        <v>2</v>
      </c>
      <c r="DS33" s="20">
        <f t="shared" si="11"/>
        <v>0</v>
      </c>
      <c r="DT33" s="20">
        <f t="shared" si="12"/>
        <v>2</v>
      </c>
      <c r="DU33" s="20">
        <f t="shared" si="13"/>
        <v>0</v>
      </c>
      <c r="DV33" s="20">
        <f t="shared" si="14"/>
        <v>2</v>
      </c>
      <c r="DW33" s="22">
        <f>DH33*100/('кол-во часов'!B30*18)</f>
        <v>4.166666666666667</v>
      </c>
      <c r="DX33" s="22">
        <f>DI33*100/('кол-во часов'!C30*18)</f>
        <v>8.8888888888888893</v>
      </c>
      <c r="DY33" s="22" t="e">
        <f>DJ33*100/('кол-во часов'!D30*18)</f>
        <v>#DIV/0!</v>
      </c>
      <c r="DZ33" s="22" t="e">
        <f>DK33*100/('кол-во часов'!E30*18)</f>
        <v>#DIV/0!</v>
      </c>
      <c r="EA33" s="22">
        <f>DL33*100/('кол-во часов'!F30*18)</f>
        <v>5.5555555555555554</v>
      </c>
      <c r="EB33" s="22">
        <f>DM33*100/('кол-во часов'!G30*18)</f>
        <v>8.3333333333333339</v>
      </c>
      <c r="EC33" s="22">
        <f>DN33*100/('кол-во часов'!H30*18)</f>
        <v>11.111111111111111</v>
      </c>
      <c r="ED33" s="22">
        <f>DO33*100/('кол-во часов'!I30*18)</f>
        <v>0</v>
      </c>
      <c r="EE33" s="22">
        <f>DP33*100/('кол-во часов'!J30*18)</f>
        <v>5.5555555555555554</v>
      </c>
      <c r="EF33" s="22">
        <f>DQ33*100/('кол-во часов'!K30*18)</f>
        <v>0</v>
      </c>
      <c r="EG33" s="22">
        <f>DR33*100/('кол-во часов'!L30*18)</f>
        <v>5.5555555555555554</v>
      </c>
      <c r="EH33" s="22" t="e">
        <f>DS33*100/('кол-во часов'!M30*18)</f>
        <v>#DIV/0!</v>
      </c>
      <c r="EI33" s="22">
        <f>DT33*100/('кол-во часов'!N30*18)</f>
        <v>3.7037037037037037</v>
      </c>
      <c r="EJ33" s="22" t="e">
        <f>DU33*100/('кол-во часов'!O30*18)</f>
        <v>#DIV/0!</v>
      </c>
    </row>
    <row r="34" spans="1:140" ht="18" customHeight="1" x14ac:dyDescent="0.3">
      <c r="A34" s="29"/>
      <c r="B34" s="33"/>
      <c r="D34" s="34" t="s">
        <v>83</v>
      </c>
      <c r="E34" s="35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25" t="s">
        <v>32</v>
      </c>
      <c r="Q34" s="19"/>
      <c r="R34" s="19"/>
      <c r="S34" s="19"/>
      <c r="T34" s="19"/>
      <c r="U34" s="25" t="s">
        <v>32</v>
      </c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5" t="s">
        <v>52</v>
      </c>
      <c r="AG34" s="19"/>
      <c r="AH34" s="25" t="s">
        <v>64</v>
      </c>
      <c r="AI34" s="25" t="s">
        <v>82</v>
      </c>
      <c r="AJ34" s="19"/>
      <c r="AK34" s="19"/>
      <c r="AL34" s="19"/>
      <c r="AM34" s="25" t="s">
        <v>31</v>
      </c>
      <c r="AN34" s="19"/>
      <c r="AO34" s="19"/>
      <c r="AP34" s="19"/>
      <c r="AQ34" s="19"/>
      <c r="AR34" s="19"/>
      <c r="AS34" s="25" t="s">
        <v>65</v>
      </c>
      <c r="AT34" s="19"/>
      <c r="AU34" s="19"/>
      <c r="AV34" s="19"/>
      <c r="AW34" s="19"/>
      <c r="AX34" s="19"/>
      <c r="AY34" s="19"/>
      <c r="AZ34" s="25" t="s">
        <v>32</v>
      </c>
      <c r="BA34" s="19"/>
      <c r="BB34" s="19"/>
      <c r="BC34" s="19"/>
      <c r="BD34" s="25" t="s">
        <v>32</v>
      </c>
      <c r="BE34" s="19"/>
      <c r="BF34" s="25" t="s">
        <v>80</v>
      </c>
      <c r="BG34" s="19"/>
      <c r="BH34" s="19"/>
      <c r="BI34" s="19"/>
      <c r="BJ34" s="19"/>
      <c r="BK34" s="19"/>
      <c r="BL34" s="19"/>
      <c r="BM34" s="19"/>
      <c r="BN34" s="25" t="s">
        <v>81</v>
      </c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26" t="s">
        <v>31</v>
      </c>
      <c r="CA34" s="19"/>
      <c r="CB34" s="19"/>
      <c r="CC34" s="19"/>
      <c r="CD34" s="27" t="s">
        <v>32</v>
      </c>
      <c r="CE34" s="27"/>
      <c r="CF34" s="19"/>
      <c r="CG34" s="25" t="s">
        <v>52</v>
      </c>
      <c r="CH34" s="25" t="s">
        <v>31</v>
      </c>
      <c r="CI34" s="19"/>
      <c r="CJ34" s="26" t="s">
        <v>53</v>
      </c>
      <c r="CK34" s="25" t="s">
        <v>82</v>
      </c>
      <c r="CL34" s="25" t="s">
        <v>80</v>
      </c>
      <c r="CM34" s="19"/>
      <c r="CN34" s="19"/>
      <c r="CO34" s="75"/>
      <c r="CP34" s="78"/>
      <c r="CQ34" s="35"/>
      <c r="CR34" s="19"/>
      <c r="CS34" s="25" t="s">
        <v>32</v>
      </c>
      <c r="CT34" s="26" t="s">
        <v>53</v>
      </c>
      <c r="CU34" s="25" t="s">
        <v>65</v>
      </c>
      <c r="CV34" s="25" t="s">
        <v>81</v>
      </c>
      <c r="CW34" s="25" t="s">
        <v>32</v>
      </c>
      <c r="CX34" s="19"/>
      <c r="CY34" s="19"/>
      <c r="CZ34" s="19"/>
      <c r="DA34" s="19"/>
      <c r="DB34" s="25" t="s">
        <v>65</v>
      </c>
      <c r="DC34" s="25" t="s">
        <v>32</v>
      </c>
      <c r="DD34" s="19"/>
      <c r="DE34" s="19"/>
      <c r="DF34" s="19"/>
      <c r="DG34" s="19"/>
      <c r="DH34" s="20">
        <f t="shared" si="0"/>
        <v>3</v>
      </c>
      <c r="DI34" s="21">
        <f t="shared" si="1"/>
        <v>8</v>
      </c>
      <c r="DJ34" s="20">
        <f t="shared" si="2"/>
        <v>0</v>
      </c>
      <c r="DK34" s="20">
        <f t="shared" si="3"/>
        <v>0</v>
      </c>
      <c r="DL34" s="20">
        <f t="shared" si="4"/>
        <v>2</v>
      </c>
      <c r="DM34" s="20">
        <f t="shared" si="5"/>
        <v>3</v>
      </c>
      <c r="DN34" s="20">
        <f t="shared" si="6"/>
        <v>2</v>
      </c>
      <c r="DO34" s="20">
        <f t="shared" si="7"/>
        <v>0</v>
      </c>
      <c r="DP34" s="20">
        <f t="shared" si="8"/>
        <v>1</v>
      </c>
      <c r="DQ34" s="20">
        <f t="shared" si="9"/>
        <v>0</v>
      </c>
      <c r="DR34" s="20">
        <f t="shared" si="10"/>
        <v>2</v>
      </c>
      <c r="DS34" s="20">
        <f t="shared" si="11"/>
        <v>0</v>
      </c>
      <c r="DT34" s="20">
        <f t="shared" si="12"/>
        <v>2</v>
      </c>
      <c r="DU34" s="20">
        <f t="shared" si="13"/>
        <v>0</v>
      </c>
      <c r="DV34" s="20">
        <f t="shared" si="14"/>
        <v>2</v>
      </c>
      <c r="DW34" s="22">
        <f>DH34*100/('кол-во часов'!B31*18)</f>
        <v>4.166666666666667</v>
      </c>
      <c r="DX34" s="22">
        <f>DI34*100/('кол-во часов'!C31*18)</f>
        <v>8.8888888888888893</v>
      </c>
      <c r="DY34" s="22" t="e">
        <f>DJ34*100/('кол-во часов'!D31*18)</f>
        <v>#DIV/0!</v>
      </c>
      <c r="DZ34" s="22" t="e">
        <f>DK34*100/('кол-во часов'!E31*18)</f>
        <v>#DIV/0!</v>
      </c>
      <c r="EA34" s="22">
        <f>DL34*100/('кол-во часов'!F31*18)</f>
        <v>11.111111111111111</v>
      </c>
      <c r="EB34" s="22">
        <f>DM34*100/('кол-во часов'!G31*18)</f>
        <v>8.3333333333333339</v>
      </c>
      <c r="EC34" s="22">
        <f>DN34*100/('кол-во часов'!H31*18)</f>
        <v>11.111111111111111</v>
      </c>
      <c r="ED34" s="22">
        <f>DO34*100/('кол-во часов'!I31*18)</f>
        <v>0</v>
      </c>
      <c r="EE34" s="22">
        <f>DP34*100/('кол-во часов'!J31*18)</f>
        <v>2.7777777777777777</v>
      </c>
      <c r="EF34" s="22">
        <f>DQ34*100/('кол-во часов'!K31*18)</f>
        <v>0</v>
      </c>
      <c r="EG34" s="22">
        <f>DR34*100/('кол-во часов'!L31*18)</f>
        <v>5.5555555555555554</v>
      </c>
      <c r="EH34" s="22" t="e">
        <f>DS34*100/('кол-во часов'!M31*18)</f>
        <v>#DIV/0!</v>
      </c>
      <c r="EI34" s="22">
        <f>DT34*100/('кол-во часов'!N31*18)</f>
        <v>3.7037037037037037</v>
      </c>
      <c r="EJ34" s="22" t="e">
        <f>DU34*100/('кол-во часов'!O31*18)</f>
        <v>#DIV/0!</v>
      </c>
    </row>
    <row r="35" spans="1:140" ht="18" customHeight="1" x14ac:dyDescent="0.3">
      <c r="A35" s="31"/>
      <c r="B35" s="30"/>
      <c r="D35" s="34" t="s">
        <v>84</v>
      </c>
      <c r="E35" s="35"/>
      <c r="F35" s="19"/>
      <c r="G35" s="19"/>
      <c r="H35" s="19"/>
      <c r="I35" s="19"/>
      <c r="J35" s="19"/>
      <c r="K35" s="19"/>
      <c r="L35" s="54" t="s">
        <v>64</v>
      </c>
      <c r="M35" s="19"/>
      <c r="N35" s="19"/>
      <c r="O35" s="54" t="s">
        <v>52</v>
      </c>
      <c r="P35" s="25" t="s">
        <v>32</v>
      </c>
      <c r="Q35" s="19"/>
      <c r="R35" s="19"/>
      <c r="S35" s="19"/>
      <c r="T35" s="19"/>
      <c r="U35" s="25" t="s">
        <v>32</v>
      </c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25" t="s">
        <v>64</v>
      </c>
      <c r="AI35" s="19"/>
      <c r="AJ35" s="25" t="s">
        <v>82</v>
      </c>
      <c r="AK35" s="19"/>
      <c r="AL35" s="19"/>
      <c r="AM35" s="25" t="s">
        <v>31</v>
      </c>
      <c r="AN35" s="19"/>
      <c r="AO35" s="19"/>
      <c r="AP35" s="19"/>
      <c r="AQ35" s="19"/>
      <c r="AR35" s="19"/>
      <c r="AS35" s="25" t="s">
        <v>65</v>
      </c>
      <c r="AT35" s="19"/>
      <c r="AU35" s="19"/>
      <c r="AV35" s="19"/>
      <c r="AW35" s="19"/>
      <c r="AX35" s="19"/>
      <c r="AY35" s="19"/>
      <c r="AZ35" s="25" t="s">
        <v>32</v>
      </c>
      <c r="BA35" s="19"/>
      <c r="BB35" s="19"/>
      <c r="BC35" s="19"/>
      <c r="BD35" s="25" t="s">
        <v>32</v>
      </c>
      <c r="BE35" s="19"/>
      <c r="BF35" s="19"/>
      <c r="BG35" s="19"/>
      <c r="BH35" s="19"/>
      <c r="BI35" s="19"/>
      <c r="BJ35" s="19"/>
      <c r="BK35" s="19"/>
      <c r="BL35" s="25" t="s">
        <v>80</v>
      </c>
      <c r="BM35" s="19"/>
      <c r="BN35" s="25" t="s">
        <v>81</v>
      </c>
      <c r="BO35" s="19"/>
      <c r="BP35" s="19"/>
      <c r="BQ35" s="54" t="s">
        <v>52</v>
      </c>
      <c r="BR35" s="19"/>
      <c r="BS35" s="19"/>
      <c r="BT35" s="19"/>
      <c r="BU35" s="19"/>
      <c r="BV35" s="19"/>
      <c r="BW35" s="19"/>
      <c r="BX35" s="19"/>
      <c r="BY35" s="19"/>
      <c r="BZ35" s="26" t="s">
        <v>31</v>
      </c>
      <c r="CA35" s="19"/>
      <c r="CB35" s="19"/>
      <c r="CC35" s="19"/>
      <c r="CD35" s="27" t="s">
        <v>32</v>
      </c>
      <c r="CE35" s="27"/>
      <c r="CF35" s="19"/>
      <c r="CG35" s="19"/>
      <c r="CH35" s="25" t="s">
        <v>31</v>
      </c>
      <c r="CI35" s="19"/>
      <c r="CJ35" s="26" t="s">
        <v>53</v>
      </c>
      <c r="CK35" s="25" t="s">
        <v>32</v>
      </c>
      <c r="CL35" s="19"/>
      <c r="CM35" s="25" t="s">
        <v>82</v>
      </c>
      <c r="CN35" s="19"/>
      <c r="CO35" s="75"/>
      <c r="CP35" s="78"/>
      <c r="CQ35" s="35" t="s">
        <v>80</v>
      </c>
      <c r="CR35" s="19"/>
      <c r="CS35" s="25" t="s">
        <v>32</v>
      </c>
      <c r="CT35" s="26" t="s">
        <v>53</v>
      </c>
      <c r="CU35" s="25" t="s">
        <v>65</v>
      </c>
      <c r="CV35" s="25" t="s">
        <v>81</v>
      </c>
      <c r="CW35" s="25" t="s">
        <v>32</v>
      </c>
      <c r="CX35" s="19"/>
      <c r="CY35" s="19"/>
      <c r="CZ35" s="19"/>
      <c r="DA35" s="19"/>
      <c r="DB35" s="25" t="s">
        <v>65</v>
      </c>
      <c r="DC35" s="25" t="s">
        <v>32</v>
      </c>
      <c r="DD35" s="19"/>
      <c r="DE35" s="19"/>
      <c r="DF35" s="19"/>
      <c r="DG35" s="19"/>
      <c r="DH35" s="20">
        <f t="shared" si="0"/>
        <v>3</v>
      </c>
      <c r="DI35" s="21">
        <f t="shared" si="1"/>
        <v>9</v>
      </c>
      <c r="DJ35" s="20">
        <f t="shared" si="2"/>
        <v>0</v>
      </c>
      <c r="DK35" s="20">
        <f t="shared" si="3"/>
        <v>0</v>
      </c>
      <c r="DL35" s="20">
        <f t="shared" si="4"/>
        <v>2</v>
      </c>
      <c r="DM35" s="20">
        <f t="shared" si="5"/>
        <v>3</v>
      </c>
      <c r="DN35" s="20">
        <f t="shared" si="6"/>
        <v>2</v>
      </c>
      <c r="DO35" s="20">
        <f t="shared" si="7"/>
        <v>0</v>
      </c>
      <c r="DP35" s="20">
        <f t="shared" si="8"/>
        <v>2</v>
      </c>
      <c r="DQ35" s="20">
        <f t="shared" si="9"/>
        <v>0</v>
      </c>
      <c r="DR35" s="20">
        <f t="shared" si="10"/>
        <v>2</v>
      </c>
      <c r="DS35" s="20">
        <f t="shared" si="11"/>
        <v>0</v>
      </c>
      <c r="DT35" s="20">
        <f t="shared" si="12"/>
        <v>2</v>
      </c>
      <c r="DU35" s="20">
        <f t="shared" si="13"/>
        <v>0</v>
      </c>
      <c r="DV35" s="20">
        <f t="shared" si="14"/>
        <v>2</v>
      </c>
      <c r="DW35" s="22">
        <f>DH35*100/('кол-во часов'!B32*18)</f>
        <v>4.166666666666667</v>
      </c>
      <c r="DX35" s="22">
        <f>DI35*100/('кол-во часов'!C32*18)</f>
        <v>10</v>
      </c>
      <c r="DY35" s="22" t="e">
        <f>DJ35*100/('кол-во часов'!D32*18)</f>
        <v>#DIV/0!</v>
      </c>
      <c r="DZ35" s="22" t="e">
        <f>DK35*100/('кол-во часов'!E32*18)</f>
        <v>#DIV/0!</v>
      </c>
      <c r="EA35" s="22">
        <f>DL35*100/('кол-во часов'!F32*18)</f>
        <v>11.111111111111111</v>
      </c>
      <c r="EB35" s="22">
        <f>DM35*100/('кол-во часов'!G32*18)</f>
        <v>8.3333333333333339</v>
      </c>
      <c r="EC35" s="22">
        <f>DN35*100/('кол-во часов'!H32*18)</f>
        <v>11.111111111111111</v>
      </c>
      <c r="ED35" s="22">
        <f>DO35*100/('кол-во часов'!I32*18)</f>
        <v>0</v>
      </c>
      <c r="EE35" s="22">
        <f>DP35*100/('кол-во часов'!J32*18)</f>
        <v>5.5555555555555554</v>
      </c>
      <c r="EF35" s="22">
        <f>DQ35*100/('кол-во часов'!K32*18)</f>
        <v>0</v>
      </c>
      <c r="EG35" s="22">
        <f>DR35*100/('кол-во часов'!L32*18)</f>
        <v>5.5555555555555554</v>
      </c>
      <c r="EH35" s="22" t="e">
        <f>DS35*100/('кол-во часов'!M32*18)</f>
        <v>#DIV/0!</v>
      </c>
      <c r="EI35" s="22">
        <f>DT35*100/('кол-во часов'!N32*18)</f>
        <v>3.7037037037037037</v>
      </c>
      <c r="EJ35" s="22" t="e">
        <f>DU35*100/('кол-во часов'!O32*18)</f>
        <v>#DIV/0!</v>
      </c>
    </row>
    <row r="36" spans="1:140" ht="18" customHeight="1" x14ac:dyDescent="0.3">
      <c r="A36" s="31"/>
      <c r="B36" s="30"/>
      <c r="D36" s="34" t="s">
        <v>85</v>
      </c>
      <c r="E36" s="35"/>
      <c r="F36" s="19"/>
      <c r="G36" s="19"/>
      <c r="H36" s="19"/>
      <c r="I36" s="19"/>
      <c r="J36" s="19"/>
      <c r="K36" s="19"/>
      <c r="L36" s="25" t="s">
        <v>64</v>
      </c>
      <c r="M36" s="19"/>
      <c r="N36" s="19"/>
      <c r="O36" s="54" t="s">
        <v>52</v>
      </c>
      <c r="P36" s="25" t="s">
        <v>32</v>
      </c>
      <c r="Q36" s="19"/>
      <c r="R36" s="19"/>
      <c r="S36" s="19"/>
      <c r="T36" s="19"/>
      <c r="U36" s="25" t="s">
        <v>32</v>
      </c>
      <c r="V36" s="19"/>
      <c r="W36" s="19"/>
      <c r="X36" s="19"/>
      <c r="Y36" s="19"/>
      <c r="Z36" s="19"/>
      <c r="AA36" s="19"/>
      <c r="AB36" s="19"/>
      <c r="AC36" s="19"/>
      <c r="AD36" s="25" t="s">
        <v>64</v>
      </c>
      <c r="AE36" s="19"/>
      <c r="AF36" s="19"/>
      <c r="AG36" s="19"/>
      <c r="AH36" s="19"/>
      <c r="AI36" s="25" t="s">
        <v>31</v>
      </c>
      <c r="AJ36" s="25" t="s">
        <v>82</v>
      </c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54" t="s">
        <v>65</v>
      </c>
      <c r="AY36" s="19"/>
      <c r="AZ36" s="25" t="s">
        <v>32</v>
      </c>
      <c r="BA36" s="19"/>
      <c r="BB36" s="19"/>
      <c r="BC36" s="19"/>
      <c r="BD36" s="25" t="s">
        <v>32</v>
      </c>
      <c r="BE36" s="19"/>
      <c r="BF36" s="25" t="s">
        <v>80</v>
      </c>
      <c r="BG36" s="19"/>
      <c r="BH36" s="19"/>
      <c r="BI36" s="19"/>
      <c r="BJ36" s="19"/>
      <c r="BK36" s="19"/>
      <c r="BL36" s="19"/>
      <c r="BM36" s="19"/>
      <c r="BN36" s="25" t="s">
        <v>81</v>
      </c>
      <c r="BO36" s="19"/>
      <c r="BP36" s="19"/>
      <c r="BQ36" s="54" t="s">
        <v>52</v>
      </c>
      <c r="BR36" s="19"/>
      <c r="BS36" s="19"/>
      <c r="BT36" s="19"/>
      <c r="BU36" s="19"/>
      <c r="BV36" s="19"/>
      <c r="BW36" s="19"/>
      <c r="BX36" s="19"/>
      <c r="BY36" s="19"/>
      <c r="BZ36" s="26" t="s">
        <v>31</v>
      </c>
      <c r="CA36" s="19"/>
      <c r="CB36" s="19"/>
      <c r="CC36" s="19"/>
      <c r="CD36" s="27" t="s">
        <v>32</v>
      </c>
      <c r="CE36" s="27"/>
      <c r="CF36" s="19"/>
      <c r="CG36" s="19"/>
      <c r="CH36" s="19"/>
      <c r="CI36" s="19"/>
      <c r="CJ36" s="26" t="s">
        <v>53</v>
      </c>
      <c r="CK36" s="25" t="s">
        <v>32</v>
      </c>
      <c r="CL36" s="25" t="s">
        <v>80</v>
      </c>
      <c r="CM36" s="25" t="s">
        <v>82</v>
      </c>
      <c r="CN36" s="19"/>
      <c r="CO36" s="75"/>
      <c r="CP36" s="78"/>
      <c r="CQ36" s="35"/>
      <c r="CR36" s="19"/>
      <c r="CS36" s="25" t="s">
        <v>32</v>
      </c>
      <c r="CT36" s="26" t="s">
        <v>53</v>
      </c>
      <c r="CU36" s="25" t="s">
        <v>65</v>
      </c>
      <c r="CV36" s="25" t="s">
        <v>81</v>
      </c>
      <c r="CW36" s="25" t="s">
        <v>32</v>
      </c>
      <c r="CX36" s="25" t="s">
        <v>31</v>
      </c>
      <c r="CY36" s="19"/>
      <c r="CZ36" s="19"/>
      <c r="DA36" s="19"/>
      <c r="DB36" s="25" t="s">
        <v>65</v>
      </c>
      <c r="DC36" s="25" t="s">
        <v>32</v>
      </c>
      <c r="DD36" s="19"/>
      <c r="DE36" s="19"/>
      <c r="DF36" s="19"/>
      <c r="DG36" s="19"/>
      <c r="DH36" s="20">
        <f t="shared" si="0"/>
        <v>3</v>
      </c>
      <c r="DI36" s="21">
        <f t="shared" si="1"/>
        <v>9</v>
      </c>
      <c r="DJ36" s="20">
        <f t="shared" si="2"/>
        <v>0</v>
      </c>
      <c r="DK36" s="20">
        <f t="shared" si="3"/>
        <v>0</v>
      </c>
      <c r="DL36" s="20">
        <f t="shared" si="4"/>
        <v>2</v>
      </c>
      <c r="DM36" s="20">
        <f t="shared" si="5"/>
        <v>3</v>
      </c>
      <c r="DN36" s="20">
        <f t="shared" si="6"/>
        <v>2</v>
      </c>
      <c r="DO36" s="20">
        <f t="shared" si="7"/>
        <v>0</v>
      </c>
      <c r="DP36" s="20">
        <f t="shared" si="8"/>
        <v>2</v>
      </c>
      <c r="DQ36" s="20">
        <f t="shared" si="9"/>
        <v>0</v>
      </c>
      <c r="DR36" s="20">
        <f t="shared" si="10"/>
        <v>2</v>
      </c>
      <c r="DS36" s="20">
        <f t="shared" si="11"/>
        <v>0</v>
      </c>
      <c r="DT36" s="20">
        <f t="shared" si="12"/>
        <v>2</v>
      </c>
      <c r="DU36" s="20">
        <f t="shared" si="13"/>
        <v>0</v>
      </c>
      <c r="DV36" s="20">
        <f t="shared" si="14"/>
        <v>2</v>
      </c>
      <c r="DW36" s="22">
        <f>DH36*100/('кол-во часов'!B33*18)</f>
        <v>4.166666666666667</v>
      </c>
      <c r="DX36" s="22">
        <f>DI36*100/('кол-во часов'!C33*18)</f>
        <v>10</v>
      </c>
      <c r="DY36" s="22" t="e">
        <f>DJ36*100/('кол-во часов'!D33*18)</f>
        <v>#DIV/0!</v>
      </c>
      <c r="DZ36" s="22" t="e">
        <f>DK36*100/('кол-во часов'!E33*18)</f>
        <v>#DIV/0!</v>
      </c>
      <c r="EA36" s="22">
        <f>DL36*100/('кол-во часов'!F33*18)</f>
        <v>11.111111111111111</v>
      </c>
      <c r="EB36" s="22">
        <f>DM36*100/('кол-во часов'!G33*18)</f>
        <v>8.3333333333333339</v>
      </c>
      <c r="EC36" s="22">
        <f>DN36*100/('кол-во часов'!H33*18)</f>
        <v>11.111111111111111</v>
      </c>
      <c r="ED36" s="22">
        <f>DO36*100/('кол-во часов'!I33*18)</f>
        <v>0</v>
      </c>
      <c r="EE36" s="22">
        <f>DP36*100/('кол-во часов'!J33*18)</f>
        <v>5.5555555555555554</v>
      </c>
      <c r="EF36" s="22">
        <f>DQ36*100/('кол-во часов'!K33*18)</f>
        <v>0</v>
      </c>
      <c r="EG36" s="22">
        <f>DR36*100/('кол-во часов'!L33*18)</f>
        <v>5.5555555555555554</v>
      </c>
      <c r="EH36" s="22" t="e">
        <f>DS36*100/('кол-во часов'!M33*18)</f>
        <v>#DIV/0!</v>
      </c>
      <c r="EI36" s="22">
        <f>DT36*100/('кол-во часов'!N33*18)</f>
        <v>3.7037037037037037</v>
      </c>
      <c r="EJ36" s="22" t="e">
        <f>DU36*100/('кол-во часов'!O33*18)</f>
        <v>#DIV/0!</v>
      </c>
    </row>
    <row r="37" spans="1:140" ht="18" customHeight="1" x14ac:dyDescent="0.3">
      <c r="A37" s="31"/>
      <c r="B37" s="30"/>
      <c r="D37" s="34" t="s">
        <v>86</v>
      </c>
      <c r="E37" s="35"/>
      <c r="F37" s="19"/>
      <c r="G37" s="19"/>
      <c r="H37" s="19"/>
      <c r="I37" s="19"/>
      <c r="J37" s="19"/>
      <c r="K37" s="19"/>
      <c r="L37" s="25" t="s">
        <v>64</v>
      </c>
      <c r="M37" s="19"/>
      <c r="N37" s="19"/>
      <c r="O37" s="54" t="s">
        <v>52</v>
      </c>
      <c r="P37" s="25" t="s">
        <v>32</v>
      </c>
      <c r="Q37" s="19"/>
      <c r="R37" s="19"/>
      <c r="S37" s="19"/>
      <c r="T37" s="19"/>
      <c r="U37" s="25" t="s">
        <v>32</v>
      </c>
      <c r="V37" s="19"/>
      <c r="W37" s="19"/>
      <c r="X37" s="19"/>
      <c r="Y37" s="19"/>
      <c r="Z37" s="19"/>
      <c r="AA37" s="19"/>
      <c r="AB37" s="19"/>
      <c r="AC37" s="19"/>
      <c r="AD37" s="25" t="s">
        <v>64</v>
      </c>
      <c r="AE37" s="19"/>
      <c r="AF37" s="19"/>
      <c r="AG37" s="19"/>
      <c r="AH37" s="19"/>
      <c r="AI37" s="25" t="s">
        <v>31</v>
      </c>
      <c r="AJ37" s="25" t="s">
        <v>82</v>
      </c>
      <c r="AK37" s="19"/>
      <c r="AL37" s="19"/>
      <c r="AM37" s="19"/>
      <c r="AN37" s="19"/>
      <c r="AO37" s="19"/>
      <c r="AP37" s="19"/>
      <c r="AQ37" s="19"/>
      <c r="AR37" s="19"/>
      <c r="AS37" s="25" t="s">
        <v>65</v>
      </c>
      <c r="AT37" s="19"/>
      <c r="AU37" s="19"/>
      <c r="AV37" s="19"/>
      <c r="AW37" s="19"/>
      <c r="AX37" s="19"/>
      <c r="AY37" s="19"/>
      <c r="AZ37" s="25" t="s">
        <v>32</v>
      </c>
      <c r="BA37" s="19"/>
      <c r="BB37" s="19"/>
      <c r="BC37" s="19"/>
      <c r="BD37" s="25" t="s">
        <v>32</v>
      </c>
      <c r="BE37" s="19"/>
      <c r="BF37" s="19"/>
      <c r="BG37" s="19"/>
      <c r="BH37" s="19"/>
      <c r="BI37" s="19"/>
      <c r="BJ37" s="19"/>
      <c r="BK37" s="19"/>
      <c r="BL37" s="25" t="s">
        <v>80</v>
      </c>
      <c r="BM37" s="19"/>
      <c r="BN37" s="25" t="s">
        <v>81</v>
      </c>
      <c r="BO37" s="19"/>
      <c r="BP37" s="19"/>
      <c r="BQ37" s="54" t="s">
        <v>52</v>
      </c>
      <c r="BR37" s="19"/>
      <c r="BS37" s="19"/>
      <c r="BT37" s="19"/>
      <c r="BU37" s="19"/>
      <c r="BV37" s="19"/>
      <c r="BW37" s="19"/>
      <c r="BX37" s="19"/>
      <c r="BY37" s="19"/>
      <c r="BZ37" s="26" t="s">
        <v>31</v>
      </c>
      <c r="CA37" s="19"/>
      <c r="CB37" s="19"/>
      <c r="CC37" s="19"/>
      <c r="CD37" s="27" t="s">
        <v>32</v>
      </c>
      <c r="CE37" s="27"/>
      <c r="CF37" s="19"/>
      <c r="CG37" s="19"/>
      <c r="CH37" s="19"/>
      <c r="CI37" s="19"/>
      <c r="CJ37" s="26" t="s">
        <v>53</v>
      </c>
      <c r="CK37" s="25" t="s">
        <v>32</v>
      </c>
      <c r="CL37" s="19"/>
      <c r="CM37" s="25" t="s">
        <v>82</v>
      </c>
      <c r="CN37" s="19"/>
      <c r="CO37" s="75"/>
      <c r="CP37" s="78"/>
      <c r="CQ37" s="35" t="s">
        <v>80</v>
      </c>
      <c r="CR37" s="19"/>
      <c r="CS37" s="25" t="s">
        <v>32</v>
      </c>
      <c r="CT37" s="26" t="s">
        <v>53</v>
      </c>
      <c r="CU37" s="25" t="s">
        <v>65</v>
      </c>
      <c r="CV37" s="25" t="s">
        <v>81</v>
      </c>
      <c r="CW37" s="25" t="s">
        <v>32</v>
      </c>
      <c r="CX37" s="25" t="s">
        <v>31</v>
      </c>
      <c r="CY37" s="19"/>
      <c r="CZ37" s="19"/>
      <c r="DA37" s="19"/>
      <c r="DB37" s="25" t="s">
        <v>65</v>
      </c>
      <c r="DC37" s="25" t="s">
        <v>32</v>
      </c>
      <c r="DD37" s="19"/>
      <c r="DE37" s="19"/>
      <c r="DF37" s="19"/>
      <c r="DG37" s="19"/>
      <c r="DH37" s="20">
        <f t="shared" si="0"/>
        <v>3</v>
      </c>
      <c r="DI37" s="21">
        <f t="shared" si="1"/>
        <v>9</v>
      </c>
      <c r="DJ37" s="20">
        <f t="shared" si="2"/>
        <v>0</v>
      </c>
      <c r="DK37" s="20">
        <f t="shared" si="3"/>
        <v>0</v>
      </c>
      <c r="DL37" s="20">
        <f t="shared" si="4"/>
        <v>2</v>
      </c>
      <c r="DM37" s="20">
        <f t="shared" si="5"/>
        <v>3</v>
      </c>
      <c r="DN37" s="20">
        <f t="shared" si="6"/>
        <v>2</v>
      </c>
      <c r="DO37" s="20">
        <f t="shared" si="7"/>
        <v>0</v>
      </c>
      <c r="DP37" s="20">
        <f t="shared" si="8"/>
        <v>2</v>
      </c>
      <c r="DQ37" s="20">
        <f t="shared" si="9"/>
        <v>0</v>
      </c>
      <c r="DR37" s="20">
        <f t="shared" si="10"/>
        <v>2</v>
      </c>
      <c r="DS37" s="20">
        <f t="shared" si="11"/>
        <v>0</v>
      </c>
      <c r="DT37" s="20">
        <f t="shared" si="12"/>
        <v>2</v>
      </c>
      <c r="DU37" s="20">
        <f t="shared" si="13"/>
        <v>0</v>
      </c>
      <c r="DV37" s="20">
        <f t="shared" si="14"/>
        <v>2</v>
      </c>
      <c r="DW37" s="22">
        <f>DH37*100/('кол-во часов'!B34*18)</f>
        <v>4.166666666666667</v>
      </c>
      <c r="DX37" s="22">
        <f>DI37*100/('кол-во часов'!C34*18)</f>
        <v>10</v>
      </c>
      <c r="DY37" s="22" t="e">
        <f>DJ37*100/('кол-во часов'!D34*18)</f>
        <v>#DIV/0!</v>
      </c>
      <c r="DZ37" s="22" t="e">
        <f>DK37*100/('кол-во часов'!E34*18)</f>
        <v>#DIV/0!</v>
      </c>
      <c r="EA37" s="22">
        <f>DL37*100/('кол-во часов'!F34*18)</f>
        <v>11.111111111111111</v>
      </c>
      <c r="EB37" s="22">
        <f>DM37*100/('кол-во часов'!G34*18)</f>
        <v>8.3333333333333339</v>
      </c>
      <c r="EC37" s="22">
        <f>DN37*100/('кол-во часов'!H34*18)</f>
        <v>11.111111111111111</v>
      </c>
      <c r="ED37" s="22">
        <f>DO37*100/('кол-во часов'!I34*18)</f>
        <v>0</v>
      </c>
      <c r="EE37" s="22">
        <f>DP37*100/('кол-во часов'!J34*18)</f>
        <v>5.5555555555555554</v>
      </c>
      <c r="EF37" s="22">
        <f>DQ37*100/('кол-во часов'!K34*18)</f>
        <v>0</v>
      </c>
      <c r="EG37" s="22">
        <f>DR37*100/('кол-во часов'!L34*18)</f>
        <v>5.5555555555555554</v>
      </c>
      <c r="EH37" s="22" t="e">
        <f>DS37*100/('кол-во часов'!M34*18)</f>
        <v>#DIV/0!</v>
      </c>
      <c r="EI37" s="22">
        <f>DT37*100/('кол-во часов'!N34*18)</f>
        <v>3.7037037037037037</v>
      </c>
      <c r="EJ37" s="22" t="e">
        <f>DU37*100/('кол-во часов'!O34*18)</f>
        <v>#DIV/0!</v>
      </c>
    </row>
    <row r="38" spans="1:140" ht="18" customHeight="1" x14ac:dyDescent="0.3">
      <c r="A38" s="1"/>
      <c r="B38" s="2"/>
      <c r="D38" s="34" t="s">
        <v>87</v>
      </c>
      <c r="E38" s="35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25" t="s">
        <v>31</v>
      </c>
      <c r="X38" s="25" t="s">
        <v>32</v>
      </c>
      <c r="Y38" s="19"/>
      <c r="Z38" s="19"/>
      <c r="AA38" s="25" t="s">
        <v>31</v>
      </c>
      <c r="AB38" s="54" t="s">
        <v>52</v>
      </c>
      <c r="AC38" s="25" t="s">
        <v>32</v>
      </c>
      <c r="AD38" s="19"/>
      <c r="AE38" s="19"/>
      <c r="AF38" s="25" t="s">
        <v>88</v>
      </c>
      <c r="AG38" s="19"/>
      <c r="AH38" s="25" t="s">
        <v>81</v>
      </c>
      <c r="AI38" s="19"/>
      <c r="AJ38" s="25"/>
      <c r="AK38" s="19"/>
      <c r="AL38" s="19"/>
      <c r="AM38" s="54" t="s">
        <v>64</v>
      </c>
      <c r="AN38" s="25" t="s">
        <v>31</v>
      </c>
      <c r="AO38" s="19"/>
      <c r="AP38" s="19"/>
      <c r="AQ38" s="25" t="s">
        <v>82</v>
      </c>
      <c r="AR38" s="19"/>
      <c r="AS38" s="19"/>
      <c r="AT38" s="19"/>
      <c r="AU38" s="19"/>
      <c r="AV38" s="19"/>
      <c r="AW38" s="19"/>
      <c r="AX38" s="25" t="s">
        <v>80</v>
      </c>
      <c r="AY38" s="19"/>
      <c r="AZ38" s="19"/>
      <c r="BA38" s="19"/>
      <c r="BB38" s="19"/>
      <c r="BC38" s="19"/>
      <c r="BD38" s="25" t="s">
        <v>32</v>
      </c>
      <c r="BE38" s="25" t="s">
        <v>81</v>
      </c>
      <c r="BF38" s="19"/>
      <c r="BG38" s="19"/>
      <c r="BH38" s="19"/>
      <c r="BI38" s="19"/>
      <c r="BJ38" s="19"/>
      <c r="BK38" s="25" t="s">
        <v>88</v>
      </c>
      <c r="BL38" s="25" t="s">
        <v>31</v>
      </c>
      <c r="BM38" s="19"/>
      <c r="BN38" s="19"/>
      <c r="BO38" s="19"/>
      <c r="BP38" s="19"/>
      <c r="BQ38" s="19"/>
      <c r="BR38" s="19"/>
      <c r="BS38" s="19"/>
      <c r="BT38" s="19"/>
      <c r="BU38" s="19"/>
      <c r="BV38" s="25" t="s">
        <v>32</v>
      </c>
      <c r="BW38" s="19"/>
      <c r="BX38" s="25" t="s">
        <v>81</v>
      </c>
      <c r="BY38" s="19"/>
      <c r="BZ38" s="19"/>
      <c r="CA38" s="19"/>
      <c r="CB38" s="19"/>
      <c r="CC38" s="19"/>
      <c r="CD38" s="54" t="s">
        <v>64</v>
      </c>
      <c r="CE38" s="54" t="s">
        <v>52</v>
      </c>
      <c r="CF38" s="26" t="s">
        <v>31</v>
      </c>
      <c r="CG38" s="26" t="s">
        <v>53</v>
      </c>
      <c r="CH38" s="19"/>
      <c r="CI38" s="19"/>
      <c r="CJ38" s="19"/>
      <c r="CK38" s="27" t="s">
        <v>32</v>
      </c>
      <c r="CL38" s="25" t="s">
        <v>82</v>
      </c>
      <c r="CM38" s="26" t="s">
        <v>53</v>
      </c>
      <c r="CN38" s="19"/>
      <c r="CO38" s="79" t="s">
        <v>32</v>
      </c>
      <c r="CP38" s="78"/>
      <c r="CQ38" s="35"/>
      <c r="CR38" s="19"/>
      <c r="CS38" s="26" t="s">
        <v>53</v>
      </c>
      <c r="CT38" s="19"/>
      <c r="CU38" s="25" t="s">
        <v>32</v>
      </c>
      <c r="CV38" s="19"/>
      <c r="CW38" s="19"/>
      <c r="CX38" s="25" t="s">
        <v>32</v>
      </c>
      <c r="CY38" s="25" t="s">
        <v>81</v>
      </c>
      <c r="CZ38" s="19"/>
      <c r="DA38" s="25" t="s">
        <v>80</v>
      </c>
      <c r="DB38" s="25" t="s">
        <v>88</v>
      </c>
      <c r="DC38" s="25" t="s">
        <v>32</v>
      </c>
      <c r="DD38" s="19"/>
      <c r="DE38" s="19"/>
      <c r="DF38" s="19"/>
      <c r="DG38" s="19"/>
      <c r="DH38" s="20">
        <f t="shared" si="0"/>
        <v>5</v>
      </c>
      <c r="DI38" s="21">
        <f t="shared" si="1"/>
        <v>9</v>
      </c>
      <c r="DJ38" s="20">
        <f t="shared" si="2"/>
        <v>0</v>
      </c>
      <c r="DK38" s="20">
        <f t="shared" si="3"/>
        <v>0</v>
      </c>
      <c r="DL38" s="20">
        <f t="shared" si="4"/>
        <v>2</v>
      </c>
      <c r="DM38" s="20">
        <f t="shared" si="5"/>
        <v>0</v>
      </c>
      <c r="DN38" s="20">
        <f t="shared" si="6"/>
        <v>2</v>
      </c>
      <c r="DO38" s="20">
        <f t="shared" si="7"/>
        <v>0</v>
      </c>
      <c r="DP38" s="20">
        <f t="shared" si="8"/>
        <v>2</v>
      </c>
      <c r="DQ38" s="20">
        <f t="shared" si="9"/>
        <v>0</v>
      </c>
      <c r="DR38" s="20">
        <f t="shared" si="10"/>
        <v>4</v>
      </c>
      <c r="DS38" s="20">
        <f t="shared" si="11"/>
        <v>3</v>
      </c>
      <c r="DT38" s="20">
        <f t="shared" si="12"/>
        <v>2</v>
      </c>
      <c r="DU38" s="20">
        <f t="shared" si="13"/>
        <v>0</v>
      </c>
      <c r="DV38" s="20">
        <f t="shared" si="14"/>
        <v>3</v>
      </c>
      <c r="DW38" s="22">
        <f>DH38*100/('кол-во часов'!B35*18)</f>
        <v>9.2592592592592595</v>
      </c>
      <c r="DX38" s="22">
        <f>DI38*100/('кол-во часов'!C35*18)</f>
        <v>8.3333333333333339</v>
      </c>
      <c r="DY38" s="22" t="e">
        <f>DJ38*100/('кол-во часов'!D35*18)</f>
        <v>#DIV/0!</v>
      </c>
      <c r="DZ38" s="22" t="e">
        <f>DK38*100/('кол-во часов'!E35*18)</f>
        <v>#DIV/0!</v>
      </c>
      <c r="EA38" s="22">
        <f>DL38*100/('кол-во часов'!F35*18)</f>
        <v>5.5555555555555554</v>
      </c>
      <c r="EB38" s="22">
        <f>DM38*100/('кол-во часов'!G35*18)</f>
        <v>0</v>
      </c>
      <c r="EC38" s="22">
        <f>DN38*100/('кол-во часов'!H35*18)</f>
        <v>11.111111111111111</v>
      </c>
      <c r="ED38" s="22">
        <f>DO38*100/('кол-во часов'!I35*18)</f>
        <v>0</v>
      </c>
      <c r="EE38" s="22">
        <f>DP38*100/('кол-во часов'!J35*18)</f>
        <v>5.5555555555555554</v>
      </c>
      <c r="EF38" s="22">
        <f>DQ38*100/('кол-во часов'!K35*18)</f>
        <v>0</v>
      </c>
      <c r="EG38" s="22">
        <f>DR38*100/('кол-во часов'!L35*18)</f>
        <v>11.111111111111111</v>
      </c>
      <c r="EH38" s="22">
        <f>DS38*100/('кол-во часов'!M35*18)</f>
        <v>8.3333333333333339</v>
      </c>
      <c r="EI38" s="22">
        <f>DT38*100/('кол-во часов'!N35*18)</f>
        <v>3.7037037037037037</v>
      </c>
      <c r="EJ38" s="22" t="e">
        <f>DU38*100/('кол-во часов'!O35*18)</f>
        <v>#DIV/0!</v>
      </c>
    </row>
    <row r="39" spans="1:140" ht="18" customHeight="1" x14ac:dyDescent="0.3">
      <c r="A39" s="1"/>
      <c r="B39" s="2"/>
      <c r="D39" s="34" t="s">
        <v>89</v>
      </c>
      <c r="E39" s="35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25"/>
      <c r="Q39" s="19"/>
      <c r="R39" s="19"/>
      <c r="S39" s="19"/>
      <c r="T39" s="19"/>
      <c r="U39" s="25"/>
      <c r="V39" s="19"/>
      <c r="W39" s="25" t="s">
        <v>31</v>
      </c>
      <c r="X39" s="25" t="s">
        <v>32</v>
      </c>
      <c r="Y39" s="19"/>
      <c r="Z39" s="19"/>
      <c r="AA39" s="19"/>
      <c r="AB39" s="25" t="s">
        <v>31</v>
      </c>
      <c r="AC39" s="25" t="s">
        <v>32</v>
      </c>
      <c r="AD39" s="19"/>
      <c r="AE39" s="19"/>
      <c r="AF39" s="25" t="s">
        <v>88</v>
      </c>
      <c r="AG39" s="19"/>
      <c r="AH39" s="25" t="s">
        <v>81</v>
      </c>
      <c r="AI39" s="19"/>
      <c r="AJ39" s="19"/>
      <c r="AK39" s="19"/>
      <c r="AL39" s="19"/>
      <c r="AM39" s="19"/>
      <c r="AN39" s="25" t="s">
        <v>31</v>
      </c>
      <c r="AO39" s="54" t="s">
        <v>64</v>
      </c>
      <c r="AP39" s="19"/>
      <c r="AQ39" s="25" t="s">
        <v>82</v>
      </c>
      <c r="AR39" s="19"/>
      <c r="AS39" s="19"/>
      <c r="AT39" s="19"/>
      <c r="AU39" s="19"/>
      <c r="AV39" s="19"/>
      <c r="AW39" s="19"/>
      <c r="AX39" s="25" t="s">
        <v>80</v>
      </c>
      <c r="AY39" s="19"/>
      <c r="AZ39" s="19"/>
      <c r="BA39" s="19"/>
      <c r="BB39" s="19"/>
      <c r="BC39" s="19"/>
      <c r="BD39" s="25" t="s">
        <v>32</v>
      </c>
      <c r="BE39" s="25" t="s">
        <v>81</v>
      </c>
      <c r="BF39" s="11" t="s">
        <v>26</v>
      </c>
      <c r="BG39" s="19"/>
      <c r="BH39" s="19"/>
      <c r="BI39" s="19"/>
      <c r="BJ39" s="19"/>
      <c r="BK39" s="25" t="s">
        <v>88</v>
      </c>
      <c r="BL39" s="25" t="s">
        <v>31</v>
      </c>
      <c r="BM39" s="19"/>
      <c r="BN39" s="19"/>
      <c r="BO39" s="19"/>
      <c r="BP39" s="19"/>
      <c r="BQ39" s="19"/>
      <c r="BR39" s="19"/>
      <c r="BS39" s="19"/>
      <c r="BT39" s="19"/>
      <c r="BU39" s="19"/>
      <c r="BV39" s="25" t="s">
        <v>32</v>
      </c>
      <c r="BW39" s="19"/>
      <c r="BX39" s="25" t="s">
        <v>81</v>
      </c>
      <c r="BY39" s="11" t="s">
        <v>26</v>
      </c>
      <c r="BZ39" s="19"/>
      <c r="CA39" s="19"/>
      <c r="CB39" s="19"/>
      <c r="CC39" s="19"/>
      <c r="CD39" s="54" t="s">
        <v>64</v>
      </c>
      <c r="CE39" s="19"/>
      <c r="CF39" s="26" t="s">
        <v>31</v>
      </c>
      <c r="CG39" s="26" t="s">
        <v>53</v>
      </c>
      <c r="CH39" s="19"/>
      <c r="CI39" s="19"/>
      <c r="CJ39" s="19"/>
      <c r="CK39" s="27" t="s">
        <v>32</v>
      </c>
      <c r="CL39" s="25" t="s">
        <v>82</v>
      </c>
      <c r="CM39" s="26" t="s">
        <v>53</v>
      </c>
      <c r="CN39" s="19"/>
      <c r="CO39" s="75" t="s">
        <v>32</v>
      </c>
      <c r="CP39" s="78"/>
      <c r="CQ39" s="35"/>
      <c r="CR39" s="19"/>
      <c r="CS39" s="26" t="s">
        <v>53</v>
      </c>
      <c r="CT39" s="19"/>
      <c r="CU39" s="25" t="s">
        <v>32</v>
      </c>
      <c r="CV39" s="19"/>
      <c r="CW39" s="19"/>
      <c r="CX39" s="25" t="s">
        <v>32</v>
      </c>
      <c r="CY39" s="25" t="s">
        <v>81</v>
      </c>
      <c r="CZ39" s="19"/>
      <c r="DA39" s="25" t="s">
        <v>80</v>
      </c>
      <c r="DB39" s="19"/>
      <c r="DC39" s="37" t="s">
        <v>88</v>
      </c>
      <c r="DD39" s="19"/>
      <c r="DE39" s="19"/>
      <c r="DF39" s="19"/>
      <c r="DG39" s="19"/>
      <c r="DH39" s="20">
        <f t="shared" si="0"/>
        <v>5</v>
      </c>
      <c r="DI39" s="21">
        <f t="shared" si="1"/>
        <v>8</v>
      </c>
      <c r="DJ39" s="20">
        <f t="shared" si="2"/>
        <v>0</v>
      </c>
      <c r="DK39" s="20">
        <f t="shared" si="3"/>
        <v>0</v>
      </c>
      <c r="DL39" s="20">
        <f t="shared" si="4"/>
        <v>2</v>
      </c>
      <c r="DM39" s="20">
        <f t="shared" si="5"/>
        <v>0</v>
      </c>
      <c r="DN39" s="20">
        <f t="shared" si="6"/>
        <v>2</v>
      </c>
      <c r="DO39" s="20">
        <f t="shared" si="7"/>
        <v>0</v>
      </c>
      <c r="DP39" s="20">
        <f t="shared" si="8"/>
        <v>2</v>
      </c>
      <c r="DQ39" s="20">
        <f t="shared" si="9"/>
        <v>0</v>
      </c>
      <c r="DR39" s="20">
        <f t="shared" si="10"/>
        <v>4</v>
      </c>
      <c r="DS39" s="20">
        <f t="shared" si="11"/>
        <v>3</v>
      </c>
      <c r="DT39" s="20">
        <f t="shared" si="12"/>
        <v>2</v>
      </c>
      <c r="DU39" s="20">
        <f t="shared" si="13"/>
        <v>0</v>
      </c>
      <c r="DV39" s="20">
        <f t="shared" si="14"/>
        <v>3</v>
      </c>
      <c r="DW39" s="22">
        <f>DH39*100/('кол-во часов'!B36*18)</f>
        <v>9.2592592592592595</v>
      </c>
      <c r="DX39" s="22">
        <f>DI39*100/('кол-во часов'!C36*18)</f>
        <v>7.4074074074074074</v>
      </c>
      <c r="DY39" s="22" t="e">
        <f>DJ39*100/('кол-во часов'!D36*18)</f>
        <v>#DIV/0!</v>
      </c>
      <c r="DZ39" s="22" t="e">
        <f>DK39*100/('кол-во часов'!E36*18)</f>
        <v>#DIV/0!</v>
      </c>
      <c r="EA39" s="22">
        <f>DL39*100/('кол-во часов'!F36*18)</f>
        <v>5.5555555555555554</v>
      </c>
      <c r="EB39" s="22">
        <f>DM39*100/('кол-во часов'!G36*18)</f>
        <v>0</v>
      </c>
      <c r="EC39" s="22">
        <f>DN39*100/('кол-во часов'!H36*18)</f>
        <v>11.111111111111111</v>
      </c>
      <c r="ED39" s="22">
        <f>DO39*100/('кол-во часов'!I36*18)</f>
        <v>0</v>
      </c>
      <c r="EE39" s="22">
        <f>DP39*100/('кол-во часов'!J36*18)</f>
        <v>5.5555555555555554</v>
      </c>
      <c r="EF39" s="22">
        <f>DQ39*100/('кол-во часов'!K36*18)</f>
        <v>0</v>
      </c>
      <c r="EG39" s="22">
        <f>DR39*100/('кол-во часов'!L36*18)</f>
        <v>11.111111111111111</v>
      </c>
      <c r="EH39" s="22">
        <f>DS39*100/('кол-во часов'!M36*18)</f>
        <v>8.3333333333333339</v>
      </c>
      <c r="EI39" s="22">
        <f>DT39*100/('кол-во часов'!N36*18)</f>
        <v>3.7037037037037037</v>
      </c>
      <c r="EJ39" s="22" t="e">
        <f>DU39*100/('кол-во часов'!O36*18)</f>
        <v>#DIV/0!</v>
      </c>
    </row>
    <row r="40" spans="1:140" ht="18" customHeight="1" x14ac:dyDescent="0.3">
      <c r="A40" s="1"/>
      <c r="B40" s="2"/>
      <c r="D40" s="34" t="s">
        <v>90</v>
      </c>
      <c r="E40" s="35"/>
      <c r="F40" s="19"/>
      <c r="G40" s="19"/>
      <c r="H40" s="19"/>
      <c r="I40" s="19"/>
      <c r="J40" s="19"/>
      <c r="K40" s="19"/>
      <c r="L40" s="25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25" t="s">
        <v>31</v>
      </c>
      <c r="X40" s="25" t="s">
        <v>32</v>
      </c>
      <c r="Y40" s="19"/>
      <c r="Z40" s="19"/>
      <c r="AA40" s="19"/>
      <c r="AB40" s="25" t="s">
        <v>31</v>
      </c>
      <c r="AC40" s="19"/>
      <c r="AD40" s="25" t="s">
        <v>32</v>
      </c>
      <c r="AE40" s="38"/>
      <c r="AF40" s="25" t="s">
        <v>88</v>
      </c>
      <c r="AG40" s="19"/>
      <c r="AH40" s="25" t="s">
        <v>81</v>
      </c>
      <c r="AI40" s="25"/>
      <c r="AJ40" s="19"/>
      <c r="AK40" s="19"/>
      <c r="AL40" s="19"/>
      <c r="AM40" s="54" t="s">
        <v>64</v>
      </c>
      <c r="AN40" s="25" t="s">
        <v>31</v>
      </c>
      <c r="AO40" s="19"/>
      <c r="AP40" s="25" t="s">
        <v>80</v>
      </c>
      <c r="AQ40" s="25" t="s">
        <v>82</v>
      </c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25" t="s">
        <v>32</v>
      </c>
      <c r="BE40" s="25" t="s">
        <v>81</v>
      </c>
      <c r="BF40" s="11" t="s">
        <v>26</v>
      </c>
      <c r="BG40" s="19"/>
      <c r="BH40" s="19"/>
      <c r="BI40" s="19"/>
      <c r="BJ40" s="19"/>
      <c r="BK40" s="25" t="s">
        <v>88</v>
      </c>
      <c r="BL40" s="25" t="s">
        <v>31</v>
      </c>
      <c r="BM40" s="19"/>
      <c r="BN40" s="19"/>
      <c r="BO40" s="19"/>
      <c r="BP40" s="19"/>
      <c r="BQ40" s="19"/>
      <c r="BR40" s="19"/>
      <c r="BS40" s="19"/>
      <c r="BT40" s="19"/>
      <c r="BU40" s="19"/>
      <c r="BV40" s="25" t="s">
        <v>32</v>
      </c>
      <c r="BW40" s="19"/>
      <c r="BX40" s="25" t="s">
        <v>81</v>
      </c>
      <c r="BY40" s="11" t="s">
        <v>26</v>
      </c>
      <c r="BZ40" s="19"/>
      <c r="CA40" s="19"/>
      <c r="CB40" s="19"/>
      <c r="CC40" s="19"/>
      <c r="CD40" s="54" t="s">
        <v>64</v>
      </c>
      <c r="CE40" s="19"/>
      <c r="CF40" s="26" t="s">
        <v>31</v>
      </c>
      <c r="CG40" s="26" t="s">
        <v>53</v>
      </c>
      <c r="CH40" s="19"/>
      <c r="CI40" s="19"/>
      <c r="CJ40" s="19"/>
      <c r="CK40" s="27" t="s">
        <v>32</v>
      </c>
      <c r="CL40" s="25" t="s">
        <v>82</v>
      </c>
      <c r="CM40" s="26" t="s">
        <v>53</v>
      </c>
      <c r="CN40" s="19"/>
      <c r="CO40" s="80" t="s">
        <v>32</v>
      </c>
      <c r="CP40" s="78"/>
      <c r="CQ40" s="35"/>
      <c r="CR40" s="19"/>
      <c r="CS40" s="26" t="s">
        <v>53</v>
      </c>
      <c r="CT40" s="19"/>
      <c r="CU40" s="25" t="s">
        <v>32</v>
      </c>
      <c r="CV40" s="19"/>
      <c r="CW40" s="19"/>
      <c r="CX40" s="25" t="s">
        <v>32</v>
      </c>
      <c r="CY40" s="25" t="s">
        <v>81</v>
      </c>
      <c r="CZ40" s="25" t="s">
        <v>80</v>
      </c>
      <c r="DA40" s="19"/>
      <c r="DB40" s="19"/>
      <c r="DC40" s="25" t="s">
        <v>88</v>
      </c>
      <c r="DD40" s="25" t="s">
        <v>32</v>
      </c>
      <c r="DE40" s="19"/>
      <c r="DF40" s="19"/>
      <c r="DG40" s="19"/>
      <c r="DH40" s="20">
        <f t="shared" si="0"/>
        <v>5</v>
      </c>
      <c r="DI40" s="21">
        <f t="shared" si="1"/>
        <v>9</v>
      </c>
      <c r="DJ40" s="20">
        <f t="shared" si="2"/>
        <v>0</v>
      </c>
      <c r="DK40" s="20">
        <f t="shared" si="3"/>
        <v>0</v>
      </c>
      <c r="DL40" s="20">
        <f t="shared" si="4"/>
        <v>2</v>
      </c>
      <c r="DM40" s="20">
        <f t="shared" si="5"/>
        <v>0</v>
      </c>
      <c r="DN40" s="20">
        <f t="shared" si="6"/>
        <v>2</v>
      </c>
      <c r="DO40" s="20">
        <f t="shared" si="7"/>
        <v>0</v>
      </c>
      <c r="DP40" s="20">
        <f t="shared" si="8"/>
        <v>2</v>
      </c>
      <c r="DQ40" s="20">
        <f t="shared" si="9"/>
        <v>0</v>
      </c>
      <c r="DR40" s="20">
        <f t="shared" si="10"/>
        <v>4</v>
      </c>
      <c r="DS40" s="20">
        <f t="shared" si="11"/>
        <v>3</v>
      </c>
      <c r="DT40" s="20">
        <f t="shared" si="12"/>
        <v>2</v>
      </c>
      <c r="DU40" s="20">
        <f t="shared" si="13"/>
        <v>0</v>
      </c>
      <c r="DV40" s="20">
        <f t="shared" si="14"/>
        <v>3</v>
      </c>
      <c r="DW40" s="22">
        <f>DH40*100/('кол-во часов'!B37*18)</f>
        <v>9.2592592592592595</v>
      </c>
      <c r="DX40" s="22">
        <f>DI40*100/('кол-во часов'!C37*18)</f>
        <v>8.3333333333333339</v>
      </c>
      <c r="DY40" s="22" t="e">
        <f>DJ40*100/('кол-во часов'!D37*18)</f>
        <v>#DIV/0!</v>
      </c>
      <c r="DZ40" s="22" t="e">
        <f>DK40*100/('кол-во часов'!E37*18)</f>
        <v>#DIV/0!</v>
      </c>
      <c r="EA40" s="22">
        <f>DL40*100/('кол-во часов'!F37*18)</f>
        <v>5.5555555555555554</v>
      </c>
      <c r="EB40" s="22">
        <f>DM40*100/('кол-во часов'!G37*18)</f>
        <v>0</v>
      </c>
      <c r="EC40" s="22">
        <f>DN40*100/('кол-во часов'!H37*18)</f>
        <v>11.111111111111111</v>
      </c>
      <c r="ED40" s="22">
        <f>DO40*100/('кол-во часов'!I37*18)</f>
        <v>0</v>
      </c>
      <c r="EE40" s="22">
        <f>DP40*100/('кол-во часов'!J37*18)</f>
        <v>5.5555555555555554</v>
      </c>
      <c r="EF40" s="22">
        <f>DQ40*100/('кол-во часов'!K37*18)</f>
        <v>0</v>
      </c>
      <c r="EG40" s="22">
        <f>DR40*100/('кол-во часов'!L37*18)</f>
        <v>11.111111111111111</v>
      </c>
      <c r="EH40" s="22">
        <f>DS40*100/('кол-во часов'!M37*18)</f>
        <v>8.3333333333333339</v>
      </c>
      <c r="EI40" s="22">
        <f>DT40*100/('кол-во часов'!N37*18)</f>
        <v>3.7037037037037037</v>
      </c>
      <c r="EJ40" s="22" t="e">
        <f>DU40*100/('кол-во часов'!O37*18)</f>
        <v>#DIV/0!</v>
      </c>
    </row>
    <row r="41" spans="1:140" ht="18" customHeight="1" x14ac:dyDescent="0.3">
      <c r="A41" s="1"/>
      <c r="B41" s="1"/>
      <c r="D41" s="34" t="s">
        <v>91</v>
      </c>
      <c r="E41" s="35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25" t="s">
        <v>31</v>
      </c>
      <c r="X41" s="25" t="s">
        <v>32</v>
      </c>
      <c r="Y41" s="19"/>
      <c r="Z41" s="19"/>
      <c r="AA41" s="19"/>
      <c r="AB41" s="25" t="s">
        <v>31</v>
      </c>
      <c r="AC41" s="19"/>
      <c r="AD41" s="25" t="s">
        <v>32</v>
      </c>
      <c r="AE41" s="38"/>
      <c r="AF41" s="25" t="s">
        <v>88</v>
      </c>
      <c r="AG41" s="19"/>
      <c r="AH41" s="25" t="s">
        <v>81</v>
      </c>
      <c r="AI41" s="19"/>
      <c r="AJ41" s="19"/>
      <c r="AK41" s="19"/>
      <c r="AL41" s="19"/>
      <c r="AM41" s="54" t="s">
        <v>64</v>
      </c>
      <c r="AN41" s="54" t="s">
        <v>31</v>
      </c>
      <c r="AO41" s="19"/>
      <c r="AP41" s="25" t="s">
        <v>80</v>
      </c>
      <c r="AQ41" s="25" t="s">
        <v>82</v>
      </c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25" t="s">
        <v>32</v>
      </c>
      <c r="BE41" s="25" t="s">
        <v>81</v>
      </c>
      <c r="BF41" s="11" t="s">
        <v>26</v>
      </c>
      <c r="BG41" s="19"/>
      <c r="BH41" s="19"/>
      <c r="BI41" s="19"/>
      <c r="BJ41" s="19"/>
      <c r="BK41" s="25" t="s">
        <v>88</v>
      </c>
      <c r="BL41" s="25" t="s">
        <v>31</v>
      </c>
      <c r="BM41" s="19"/>
      <c r="BN41" s="19"/>
      <c r="BO41" s="19"/>
      <c r="BP41" s="19"/>
      <c r="BQ41" s="19"/>
      <c r="BR41" s="19"/>
      <c r="BS41" s="19"/>
      <c r="BT41" s="19"/>
      <c r="BU41" s="19"/>
      <c r="BV41" s="25" t="s">
        <v>32</v>
      </c>
      <c r="BW41" s="19"/>
      <c r="BX41" s="25" t="s">
        <v>81</v>
      </c>
      <c r="BY41" s="11" t="s">
        <v>26</v>
      </c>
      <c r="BZ41" s="19"/>
      <c r="CA41" s="19"/>
      <c r="CB41" s="19"/>
      <c r="CC41" s="19"/>
      <c r="CD41" s="54" t="s">
        <v>64</v>
      </c>
      <c r="CE41" s="19"/>
      <c r="CF41" s="26" t="s">
        <v>31</v>
      </c>
      <c r="CG41" s="26" t="s">
        <v>53</v>
      </c>
      <c r="CH41" s="19"/>
      <c r="CI41" s="19"/>
      <c r="CJ41" s="19"/>
      <c r="CK41" s="27" t="s">
        <v>32</v>
      </c>
      <c r="CL41" s="25" t="s">
        <v>82</v>
      </c>
      <c r="CM41" s="26" t="s">
        <v>53</v>
      </c>
      <c r="CN41" s="19"/>
      <c r="CO41" s="75" t="s">
        <v>32</v>
      </c>
      <c r="CP41" s="78"/>
      <c r="CQ41" s="35"/>
      <c r="CR41" s="19"/>
      <c r="CS41" s="26" t="s">
        <v>53</v>
      </c>
      <c r="CT41" s="19"/>
      <c r="CU41" s="25" t="s">
        <v>32</v>
      </c>
      <c r="CV41" s="19"/>
      <c r="CW41" s="19"/>
      <c r="CX41" s="25" t="s">
        <v>32</v>
      </c>
      <c r="CY41" s="25" t="s">
        <v>81</v>
      </c>
      <c r="CZ41" s="25" t="s">
        <v>80</v>
      </c>
      <c r="DA41" s="19"/>
      <c r="DB41" s="19"/>
      <c r="DC41" s="25" t="s">
        <v>88</v>
      </c>
      <c r="DD41" s="19"/>
      <c r="DE41" s="19"/>
      <c r="DF41" s="19"/>
      <c r="DG41" s="19"/>
      <c r="DH41" s="20">
        <f t="shared" si="0"/>
        <v>5</v>
      </c>
      <c r="DI41" s="21">
        <f t="shared" si="1"/>
        <v>8</v>
      </c>
      <c r="DJ41" s="20">
        <f t="shared" si="2"/>
        <v>0</v>
      </c>
      <c r="DK41" s="20">
        <f t="shared" si="3"/>
        <v>0</v>
      </c>
      <c r="DL41" s="20">
        <f t="shared" si="4"/>
        <v>2</v>
      </c>
      <c r="DM41" s="20">
        <f t="shared" si="5"/>
        <v>0</v>
      </c>
      <c r="DN41" s="20">
        <f t="shared" si="6"/>
        <v>2</v>
      </c>
      <c r="DO41" s="20">
        <f t="shared" si="7"/>
        <v>0</v>
      </c>
      <c r="DP41" s="20">
        <f t="shared" si="8"/>
        <v>2</v>
      </c>
      <c r="DQ41" s="20">
        <f t="shared" si="9"/>
        <v>0</v>
      </c>
      <c r="DR41" s="20">
        <f t="shared" si="10"/>
        <v>4</v>
      </c>
      <c r="DS41" s="20">
        <f t="shared" si="11"/>
        <v>3</v>
      </c>
      <c r="DT41" s="20">
        <f t="shared" si="12"/>
        <v>2</v>
      </c>
      <c r="DU41" s="20">
        <f t="shared" si="13"/>
        <v>0</v>
      </c>
      <c r="DV41" s="20">
        <f t="shared" si="14"/>
        <v>3</v>
      </c>
      <c r="DW41" s="22">
        <f>DH41*100/('кол-во часов'!B38*18)</f>
        <v>9.2592592592592595</v>
      </c>
      <c r="DX41" s="22">
        <f>DI41*100/('кол-во часов'!C38*18)</f>
        <v>7.4074074074074074</v>
      </c>
      <c r="DY41" s="22" t="e">
        <f>DJ41*100/('кол-во часов'!D38*18)</f>
        <v>#DIV/0!</v>
      </c>
      <c r="DZ41" s="22" t="e">
        <f>DK41*100/('кол-во часов'!E38*18)</f>
        <v>#DIV/0!</v>
      </c>
      <c r="EA41" s="22">
        <f>DL41*100/('кол-во часов'!F38*18)</f>
        <v>5.5555555555555554</v>
      </c>
      <c r="EB41" s="22">
        <f>DM41*100/('кол-во часов'!G38*18)</f>
        <v>0</v>
      </c>
      <c r="EC41" s="22">
        <f>DN41*100/('кол-во часов'!H38*18)</f>
        <v>11.111111111111111</v>
      </c>
      <c r="ED41" s="22">
        <f>DO41*100/('кол-во часов'!I38*18)</f>
        <v>0</v>
      </c>
      <c r="EE41" s="22">
        <f>DP41*100/('кол-во часов'!J38*18)</f>
        <v>5.5555555555555554</v>
      </c>
      <c r="EF41" s="22">
        <f>DQ41*100/('кол-во часов'!K38*18)</f>
        <v>0</v>
      </c>
      <c r="EG41" s="22">
        <f>DR41*100/('кол-во часов'!L38*18)</f>
        <v>11.111111111111111</v>
      </c>
      <c r="EH41" s="22">
        <f>DS41*100/('кол-во часов'!M38*18)</f>
        <v>8.3333333333333339</v>
      </c>
      <c r="EI41" s="22">
        <f>DT41*100/('кол-во часов'!N38*18)</f>
        <v>3.7037037037037037</v>
      </c>
      <c r="EJ41" s="22" t="e">
        <f>DU41*100/('кол-во часов'!O38*18)</f>
        <v>#DIV/0!</v>
      </c>
    </row>
    <row r="42" spans="1:140" ht="18" customHeight="1" x14ac:dyDescent="0.3">
      <c r="A42" s="1"/>
      <c r="B42" s="1"/>
      <c r="D42" s="34" t="s">
        <v>92</v>
      </c>
      <c r="E42" s="35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25" t="s">
        <v>69</v>
      </c>
      <c r="X42" s="25" t="s">
        <v>32</v>
      </c>
      <c r="Y42" s="19"/>
      <c r="Z42" s="19"/>
      <c r="AA42" s="19"/>
      <c r="AB42" s="25" t="s">
        <v>69</v>
      </c>
      <c r="AC42" s="54" t="s">
        <v>52</v>
      </c>
      <c r="AD42" s="25" t="s">
        <v>32</v>
      </c>
      <c r="AE42" s="38"/>
      <c r="AF42" s="25" t="s">
        <v>88</v>
      </c>
      <c r="AG42" s="19"/>
      <c r="AH42" s="25" t="s">
        <v>81</v>
      </c>
      <c r="AI42" s="19"/>
      <c r="AJ42" s="19"/>
      <c r="AK42" s="19"/>
      <c r="AL42" s="19"/>
      <c r="AM42" s="54" t="s">
        <v>64</v>
      </c>
      <c r="AN42" s="54" t="s">
        <v>31</v>
      </c>
      <c r="AO42" s="25" t="s">
        <v>80</v>
      </c>
      <c r="AP42" s="19"/>
      <c r="AQ42" s="25" t="s">
        <v>82</v>
      </c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25" t="s">
        <v>32</v>
      </c>
      <c r="BE42" s="25" t="s">
        <v>81</v>
      </c>
      <c r="BF42" s="19"/>
      <c r="BG42" s="19"/>
      <c r="BH42" s="19"/>
      <c r="BI42" s="19"/>
      <c r="BJ42" s="19"/>
      <c r="BK42" s="25" t="s">
        <v>88</v>
      </c>
      <c r="BL42" s="25" t="s">
        <v>69</v>
      </c>
      <c r="BM42" s="19"/>
      <c r="BN42" s="19"/>
      <c r="BO42" s="19"/>
      <c r="BP42" s="19"/>
      <c r="BQ42" s="19"/>
      <c r="BR42" s="19"/>
      <c r="BS42" s="19"/>
      <c r="BT42" s="19"/>
      <c r="BU42" s="19"/>
      <c r="BV42" s="25" t="s">
        <v>32</v>
      </c>
      <c r="BW42" s="19"/>
      <c r="BX42" s="25" t="s">
        <v>81</v>
      </c>
      <c r="BY42" s="19"/>
      <c r="BZ42" s="19"/>
      <c r="CA42" s="19"/>
      <c r="CB42" s="19"/>
      <c r="CC42" s="19"/>
      <c r="CD42" s="54" t="s">
        <v>64</v>
      </c>
      <c r="CE42" s="54" t="s">
        <v>52</v>
      </c>
      <c r="CF42" s="26" t="s">
        <v>31</v>
      </c>
      <c r="CG42" s="26" t="s">
        <v>53</v>
      </c>
      <c r="CH42" s="19"/>
      <c r="CI42" s="19"/>
      <c r="CJ42" s="19"/>
      <c r="CK42" s="27" t="s">
        <v>32</v>
      </c>
      <c r="CL42" s="25" t="s">
        <v>82</v>
      </c>
      <c r="CM42" s="26" t="s">
        <v>53</v>
      </c>
      <c r="CN42" s="19"/>
      <c r="CO42" s="75" t="s">
        <v>32</v>
      </c>
      <c r="CP42" s="78"/>
      <c r="CQ42" s="35"/>
      <c r="CR42" s="19"/>
      <c r="CS42" s="26" t="s">
        <v>53</v>
      </c>
      <c r="CT42" s="19"/>
      <c r="CU42" s="25" t="s">
        <v>32</v>
      </c>
      <c r="CV42" s="19"/>
      <c r="CW42" s="19"/>
      <c r="CX42" s="25" t="s">
        <v>32</v>
      </c>
      <c r="CY42" s="25" t="s">
        <v>81</v>
      </c>
      <c r="CZ42" s="25" t="s">
        <v>80</v>
      </c>
      <c r="DA42" s="19"/>
      <c r="DB42" s="19"/>
      <c r="DC42" s="25" t="s">
        <v>88</v>
      </c>
      <c r="DD42" s="19"/>
      <c r="DE42" s="19"/>
      <c r="DF42" s="19"/>
      <c r="DG42" s="19"/>
      <c r="DH42" s="20">
        <f t="shared" si="0"/>
        <v>5</v>
      </c>
      <c r="DI42" s="21">
        <f t="shared" si="1"/>
        <v>8</v>
      </c>
      <c r="DJ42" s="20">
        <f t="shared" si="2"/>
        <v>0</v>
      </c>
      <c r="DK42" s="20">
        <f t="shared" si="3"/>
        <v>0</v>
      </c>
      <c r="DL42" s="20">
        <f t="shared" si="4"/>
        <v>2</v>
      </c>
      <c r="DM42" s="20">
        <f t="shared" si="5"/>
        <v>0</v>
      </c>
      <c r="DN42" s="20">
        <f t="shared" si="6"/>
        <v>2</v>
      </c>
      <c r="DO42" s="20">
        <f t="shared" si="7"/>
        <v>0</v>
      </c>
      <c r="DP42" s="20">
        <f t="shared" si="8"/>
        <v>2</v>
      </c>
      <c r="DQ42" s="20">
        <f t="shared" si="9"/>
        <v>0</v>
      </c>
      <c r="DR42" s="20">
        <f t="shared" si="10"/>
        <v>4</v>
      </c>
      <c r="DS42" s="20">
        <f t="shared" si="11"/>
        <v>3</v>
      </c>
      <c r="DT42" s="20">
        <f t="shared" si="12"/>
        <v>2</v>
      </c>
      <c r="DU42" s="20">
        <f t="shared" si="13"/>
        <v>0</v>
      </c>
      <c r="DV42" s="20">
        <f t="shared" si="14"/>
        <v>3</v>
      </c>
      <c r="DW42" s="22">
        <f>DH42*100/('кол-во часов'!B39*18)</f>
        <v>9.2592592592592595</v>
      </c>
      <c r="DX42" s="22">
        <f>DI42*100/('кол-во часов'!C39*18)</f>
        <v>7.4074074074074074</v>
      </c>
      <c r="DY42" s="22" t="e">
        <f>DJ42*100/('кол-во часов'!D39*18)</f>
        <v>#DIV/0!</v>
      </c>
      <c r="DZ42" s="22" t="e">
        <f>DK42*100/('кол-во часов'!E39*18)</f>
        <v>#DIV/0!</v>
      </c>
      <c r="EA42" s="22">
        <f>DL42*100/('кол-во часов'!F39*18)</f>
        <v>5.5555555555555554</v>
      </c>
      <c r="EB42" s="22">
        <f>DM42*100/('кол-во часов'!G39*18)</f>
        <v>0</v>
      </c>
      <c r="EC42" s="22">
        <f>DN42*100/('кол-во часов'!H39*18)</f>
        <v>11.111111111111111</v>
      </c>
      <c r="ED42" s="22">
        <f>DO42*100/('кол-во часов'!I39*18)</f>
        <v>0</v>
      </c>
      <c r="EE42" s="22">
        <f>DP42*100/('кол-во часов'!J39*18)</f>
        <v>5.5555555555555554</v>
      </c>
      <c r="EF42" s="22">
        <f>DQ42*100/('кол-во часов'!K39*18)</f>
        <v>0</v>
      </c>
      <c r="EG42" s="22">
        <f>DR42*100/('кол-во часов'!L39*18)</f>
        <v>11.111111111111111</v>
      </c>
      <c r="EH42" s="22">
        <f>DS42*100/('кол-во часов'!M39*18)</f>
        <v>8.3333333333333339</v>
      </c>
      <c r="EI42" s="22">
        <f>DT42*100/('кол-во часов'!N39*18)</f>
        <v>3.7037037037037037</v>
      </c>
      <c r="EJ42" s="22" t="e">
        <f>DU42*100/('кол-во часов'!O39*18)</f>
        <v>#DIV/0!</v>
      </c>
    </row>
    <row r="43" spans="1:140" ht="18" customHeight="1" x14ac:dyDescent="0.3">
      <c r="A43" s="1"/>
      <c r="B43" s="1"/>
      <c r="D43" s="34" t="s">
        <v>93</v>
      </c>
      <c r="E43" s="35"/>
      <c r="F43" s="19"/>
      <c r="G43" s="19"/>
      <c r="H43" s="19"/>
      <c r="I43" s="19"/>
      <c r="J43" s="19"/>
      <c r="K43" s="19"/>
      <c r="L43" s="25" t="s">
        <v>80</v>
      </c>
      <c r="M43" s="25" t="s">
        <v>31</v>
      </c>
      <c r="N43" s="19"/>
      <c r="O43" s="19"/>
      <c r="P43" s="19"/>
      <c r="Q43" s="19"/>
      <c r="R43" s="25"/>
      <c r="S43" s="25" t="s">
        <v>64</v>
      </c>
      <c r="T43" s="19"/>
      <c r="U43" s="25" t="s">
        <v>94</v>
      </c>
      <c r="V43" s="19"/>
      <c r="W43" s="19"/>
      <c r="X43" s="19"/>
      <c r="Y43" s="19"/>
      <c r="Z43" s="19"/>
      <c r="AA43" s="19"/>
      <c r="AB43" s="19"/>
      <c r="AC43" s="19"/>
      <c r="AD43" s="25" t="s">
        <v>95</v>
      </c>
      <c r="AE43" s="39" t="s">
        <v>31</v>
      </c>
      <c r="AF43" s="19"/>
      <c r="AG43" s="19"/>
      <c r="AH43" s="19"/>
      <c r="AI43" s="25" t="s">
        <v>94</v>
      </c>
      <c r="AJ43" s="25"/>
      <c r="AK43" s="19"/>
      <c r="AL43" s="19"/>
      <c r="AM43" s="19"/>
      <c r="AN43" s="19"/>
      <c r="AO43" s="19"/>
      <c r="AP43" s="25" t="s">
        <v>31</v>
      </c>
      <c r="AQ43" s="25"/>
      <c r="AR43" s="25" t="s">
        <v>64</v>
      </c>
      <c r="AS43" s="19"/>
      <c r="AT43" s="19"/>
      <c r="AU43" s="25"/>
      <c r="AV43" s="19"/>
      <c r="AW43" s="25" t="s">
        <v>88</v>
      </c>
      <c r="AX43" s="25" t="s">
        <v>94</v>
      </c>
      <c r="AY43" s="19"/>
      <c r="AZ43" s="11" t="s">
        <v>26</v>
      </c>
      <c r="BA43" s="19"/>
      <c r="BB43" s="25" t="s">
        <v>31</v>
      </c>
      <c r="BC43" s="25" t="s">
        <v>95</v>
      </c>
      <c r="BD43" s="19"/>
      <c r="BE43" s="25" t="s">
        <v>81</v>
      </c>
      <c r="BF43" s="19"/>
      <c r="BG43" s="25" t="s">
        <v>80</v>
      </c>
      <c r="BH43" s="19"/>
      <c r="BI43" s="19"/>
      <c r="BJ43" s="19"/>
      <c r="BK43" s="19"/>
      <c r="BL43" s="19"/>
      <c r="BM43" s="25"/>
      <c r="BN43" s="19"/>
      <c r="BO43" s="19"/>
      <c r="BP43" s="25" t="s">
        <v>64</v>
      </c>
      <c r="BQ43" s="19"/>
      <c r="BR43" s="19"/>
      <c r="BS43" s="19"/>
      <c r="BT43" s="25"/>
      <c r="BU43" s="19"/>
      <c r="BV43" s="19"/>
      <c r="BW43" s="19"/>
      <c r="BX43" s="25" t="s">
        <v>94</v>
      </c>
      <c r="BY43" s="25" t="s">
        <v>31</v>
      </c>
      <c r="BZ43" s="19"/>
      <c r="CA43" s="19"/>
      <c r="CB43" s="19"/>
      <c r="CC43" s="19"/>
      <c r="CD43" s="19"/>
      <c r="CE43" s="11" t="s">
        <v>26</v>
      </c>
      <c r="CF43" s="19"/>
      <c r="CG43" s="19"/>
      <c r="CH43" s="19"/>
      <c r="CI43" s="19"/>
      <c r="CJ43" s="19"/>
      <c r="CK43" s="27"/>
      <c r="CL43" s="39"/>
      <c r="CM43" s="26"/>
      <c r="CN43" s="19"/>
      <c r="CO43" s="38"/>
      <c r="CP43" s="77"/>
      <c r="CQ43" s="25" t="s">
        <v>81</v>
      </c>
      <c r="CR43" s="19"/>
      <c r="CS43" s="25"/>
      <c r="CT43" s="25" t="s">
        <v>94</v>
      </c>
      <c r="CU43" s="19"/>
      <c r="CV43" s="19"/>
      <c r="CW43" s="25" t="s">
        <v>31</v>
      </c>
      <c r="CX43" s="25"/>
      <c r="CY43" s="25" t="s">
        <v>88</v>
      </c>
      <c r="CZ43" s="19"/>
      <c r="DA43" s="19"/>
      <c r="DB43" s="25" t="s">
        <v>64</v>
      </c>
      <c r="DC43" s="19"/>
      <c r="DD43" s="19"/>
      <c r="DE43" s="19"/>
      <c r="DF43" s="19"/>
      <c r="DG43" s="19"/>
      <c r="DH43" s="20">
        <f t="shared" si="0"/>
        <v>6</v>
      </c>
      <c r="DI43" s="21">
        <f t="shared" si="1"/>
        <v>0</v>
      </c>
      <c r="DJ43" s="20">
        <f t="shared" si="2"/>
        <v>5</v>
      </c>
      <c r="DK43" s="20">
        <f t="shared" si="3"/>
        <v>2</v>
      </c>
      <c r="DL43" s="20">
        <f t="shared" si="4"/>
        <v>0</v>
      </c>
      <c r="DM43" s="20">
        <f t="shared" si="5"/>
        <v>0</v>
      </c>
      <c r="DN43" s="20">
        <f t="shared" si="6"/>
        <v>2</v>
      </c>
      <c r="DO43" s="20">
        <f t="shared" si="7"/>
        <v>0</v>
      </c>
      <c r="DP43" s="20">
        <f t="shared" si="8"/>
        <v>4</v>
      </c>
      <c r="DQ43" s="20">
        <f t="shared" si="9"/>
        <v>0</v>
      </c>
      <c r="DR43" s="20">
        <f t="shared" si="10"/>
        <v>2</v>
      </c>
      <c r="DS43" s="20">
        <f t="shared" si="11"/>
        <v>2</v>
      </c>
      <c r="DT43" s="20">
        <f t="shared" si="12"/>
        <v>2</v>
      </c>
      <c r="DU43" s="20">
        <f t="shared" si="13"/>
        <v>0</v>
      </c>
      <c r="DV43" s="20">
        <f t="shared" si="14"/>
        <v>0</v>
      </c>
      <c r="DW43" s="22">
        <f>DH43*100/('кол-во часов'!B40*18)</f>
        <v>11.111111111111111</v>
      </c>
      <c r="DX43" s="22" t="e">
        <f>DI43*100/('кол-во часов'!C40*18)</f>
        <v>#DIV/0!</v>
      </c>
      <c r="DY43" s="22">
        <f>DJ43*100/('кол-во часов'!D40*18)</f>
        <v>9.2592592592592595</v>
      </c>
      <c r="DZ43" s="22">
        <f>DK43*100/('кол-во часов'!E40*18)</f>
        <v>5.5555555555555554</v>
      </c>
      <c r="EA43" s="22">
        <f>DL43*100/('кол-во часов'!F40*18)</f>
        <v>0</v>
      </c>
      <c r="EB43" s="22">
        <f>DM43*100/('кол-во часов'!G40*18)</f>
        <v>0</v>
      </c>
      <c r="EC43" s="22">
        <f>DN43*100/('кол-во часов'!H40*18)</f>
        <v>11.111111111111111</v>
      </c>
      <c r="ED43" s="22">
        <f>DO43*100/('кол-во часов'!I40*18)</f>
        <v>0</v>
      </c>
      <c r="EE43" s="22">
        <f>DP43*100/('кол-во часов'!J40*18)</f>
        <v>7.4074074074074074</v>
      </c>
      <c r="EF43" s="22">
        <f>DQ43*100/('кол-во часов'!K40*18)</f>
        <v>0</v>
      </c>
      <c r="EG43" s="22">
        <f>DR43*100/('кол-во часов'!L40*18)</f>
        <v>3.7037037037037037</v>
      </c>
      <c r="EH43" s="22">
        <f>DS43*100/('кол-во часов'!M40*18)</f>
        <v>5.5555555555555554</v>
      </c>
      <c r="EI43" s="22">
        <f>DT43*100/('кол-во часов'!N40*18)</f>
        <v>3.7037037037037037</v>
      </c>
      <c r="EJ43" s="22" t="e">
        <f>DU43*100/('кол-во часов'!O40*18)</f>
        <v>#DIV/0!</v>
      </c>
    </row>
    <row r="44" spans="1:140" ht="18" customHeight="1" x14ac:dyDescent="0.3">
      <c r="A44" s="1"/>
      <c r="B44" s="1"/>
      <c r="D44" s="34" t="s">
        <v>96</v>
      </c>
      <c r="E44" s="35"/>
      <c r="F44" s="19"/>
      <c r="G44" s="19"/>
      <c r="H44" s="19"/>
      <c r="I44" s="19"/>
      <c r="J44" s="19"/>
      <c r="K44" s="19"/>
      <c r="L44" s="19"/>
      <c r="M44" s="25" t="s">
        <v>31</v>
      </c>
      <c r="N44" s="19"/>
      <c r="O44" s="19"/>
      <c r="P44" s="25" t="s">
        <v>80</v>
      </c>
      <c r="Q44" s="19"/>
      <c r="R44" s="25"/>
      <c r="S44" s="25" t="s">
        <v>64</v>
      </c>
      <c r="T44" s="19"/>
      <c r="U44" s="25" t="s">
        <v>94</v>
      </c>
      <c r="V44" s="19"/>
      <c r="W44" s="19"/>
      <c r="X44" s="19"/>
      <c r="Y44" s="19"/>
      <c r="Z44" s="19"/>
      <c r="AA44" s="19"/>
      <c r="AB44" s="19"/>
      <c r="AC44" s="19"/>
      <c r="AD44" s="25" t="s">
        <v>95</v>
      </c>
      <c r="AE44" s="39" t="s">
        <v>31</v>
      </c>
      <c r="AF44" s="19"/>
      <c r="AG44" s="19"/>
      <c r="AH44" s="19"/>
      <c r="AI44" s="25" t="s">
        <v>94</v>
      </c>
      <c r="AJ44" s="25"/>
      <c r="AK44" s="19"/>
      <c r="AL44" s="19"/>
      <c r="AM44" s="19"/>
      <c r="AN44" s="19"/>
      <c r="AO44" s="19"/>
      <c r="AP44" s="25" t="s">
        <v>31</v>
      </c>
      <c r="AQ44" s="19"/>
      <c r="AR44" s="25" t="s">
        <v>64</v>
      </c>
      <c r="AS44" s="19"/>
      <c r="AT44" s="19"/>
      <c r="AU44" s="25"/>
      <c r="AV44" s="19"/>
      <c r="AW44" s="25" t="s">
        <v>88</v>
      </c>
      <c r="AX44" s="25" t="s">
        <v>94</v>
      </c>
      <c r="AY44" s="19"/>
      <c r="AZ44" s="11" t="s">
        <v>26</v>
      </c>
      <c r="BA44" s="19"/>
      <c r="BB44" s="25" t="s">
        <v>31</v>
      </c>
      <c r="BC44" s="25" t="s">
        <v>95</v>
      </c>
      <c r="BD44" s="19"/>
      <c r="BE44" s="25" t="s">
        <v>81</v>
      </c>
      <c r="BF44" s="19"/>
      <c r="BG44" s="19"/>
      <c r="BH44" s="19"/>
      <c r="BI44" s="19"/>
      <c r="BJ44" s="19"/>
      <c r="BK44" s="19"/>
      <c r="BL44" s="25" t="s">
        <v>80</v>
      </c>
      <c r="BM44" s="25"/>
      <c r="BN44" s="19"/>
      <c r="BO44" s="19"/>
      <c r="BP44" s="25" t="s">
        <v>64</v>
      </c>
      <c r="BQ44" s="19"/>
      <c r="BR44" s="19"/>
      <c r="BS44" s="19"/>
      <c r="BT44" s="25"/>
      <c r="BU44" s="19"/>
      <c r="BV44" s="19"/>
      <c r="BW44" s="19"/>
      <c r="BX44" s="25" t="s">
        <v>94</v>
      </c>
      <c r="BY44" s="25" t="s">
        <v>31</v>
      </c>
      <c r="BZ44" s="19"/>
      <c r="CA44" s="19"/>
      <c r="CB44" s="19"/>
      <c r="CC44" s="19"/>
      <c r="CD44" s="19"/>
      <c r="CE44" s="11" t="s">
        <v>26</v>
      </c>
      <c r="CF44" s="19"/>
      <c r="CG44" s="19"/>
      <c r="CH44" s="19"/>
      <c r="CI44" s="19"/>
      <c r="CJ44" s="19"/>
      <c r="CK44" s="27"/>
      <c r="CL44" s="39"/>
      <c r="CM44" s="19"/>
      <c r="CN44" s="19"/>
      <c r="CO44" s="19"/>
      <c r="CP44" s="19"/>
      <c r="CQ44" s="25" t="s">
        <v>81</v>
      </c>
      <c r="CR44" s="19"/>
      <c r="CS44" s="25"/>
      <c r="CT44" s="25" t="s">
        <v>94</v>
      </c>
      <c r="CU44" s="19"/>
      <c r="CV44" s="25"/>
      <c r="CW44" s="25" t="s">
        <v>31</v>
      </c>
      <c r="CX44" s="19"/>
      <c r="CY44" s="25" t="s">
        <v>88</v>
      </c>
      <c r="CZ44" s="19"/>
      <c r="DA44" s="19"/>
      <c r="DB44" s="25" t="s">
        <v>64</v>
      </c>
      <c r="DC44" s="19"/>
      <c r="DD44" s="19"/>
      <c r="DE44" s="19"/>
      <c r="DF44" s="19"/>
      <c r="DG44" s="19"/>
      <c r="DH44" s="20">
        <f t="shared" si="0"/>
        <v>6</v>
      </c>
      <c r="DI44" s="21">
        <f t="shared" si="1"/>
        <v>0</v>
      </c>
      <c r="DJ44" s="20">
        <f t="shared" si="2"/>
        <v>5</v>
      </c>
      <c r="DK44" s="20">
        <f t="shared" si="3"/>
        <v>2</v>
      </c>
      <c r="DL44" s="20">
        <f t="shared" si="4"/>
        <v>0</v>
      </c>
      <c r="DM44" s="20">
        <f t="shared" si="5"/>
        <v>0</v>
      </c>
      <c r="DN44" s="20">
        <f t="shared" si="6"/>
        <v>2</v>
      </c>
      <c r="DO44" s="20">
        <f t="shared" si="7"/>
        <v>0</v>
      </c>
      <c r="DP44" s="20">
        <f t="shared" si="8"/>
        <v>4</v>
      </c>
      <c r="DQ44" s="20">
        <f t="shared" si="9"/>
        <v>0</v>
      </c>
      <c r="DR44" s="20">
        <f t="shared" si="10"/>
        <v>2</v>
      </c>
      <c r="DS44" s="20">
        <f t="shared" si="11"/>
        <v>2</v>
      </c>
      <c r="DT44" s="20">
        <f t="shared" si="12"/>
        <v>2</v>
      </c>
      <c r="DU44" s="20">
        <f t="shared" si="13"/>
        <v>0</v>
      </c>
      <c r="DV44" s="20">
        <f t="shared" si="14"/>
        <v>0</v>
      </c>
      <c r="DW44" s="22">
        <f>DH44*100/('кол-во часов'!B41*18)</f>
        <v>11.111111111111111</v>
      </c>
      <c r="DX44" s="22" t="e">
        <f>DI44*100/('кол-во часов'!C41*18)</f>
        <v>#DIV/0!</v>
      </c>
      <c r="DY44" s="22">
        <f>DJ44*100/('кол-во часов'!D41*18)</f>
        <v>9.2592592592592595</v>
      </c>
      <c r="DZ44" s="22">
        <f>DK44*100/('кол-во часов'!E41*18)</f>
        <v>5.5555555555555554</v>
      </c>
      <c r="EA44" s="22">
        <f>DL44*100/('кол-во часов'!F41*18)</f>
        <v>0</v>
      </c>
      <c r="EB44" s="22">
        <f>DM44*100/('кол-во часов'!G41*18)</f>
        <v>0</v>
      </c>
      <c r="EC44" s="22">
        <f>DN44*100/('кол-во часов'!H41*18)</f>
        <v>11.111111111111111</v>
      </c>
      <c r="ED44" s="22">
        <f>DO44*100/('кол-во часов'!I41*18)</f>
        <v>0</v>
      </c>
      <c r="EE44" s="22">
        <f>DP44*100/('кол-во часов'!J41*18)</f>
        <v>7.4074074074074074</v>
      </c>
      <c r="EF44" s="22">
        <f>DQ44*100/('кол-во часов'!K41*18)</f>
        <v>0</v>
      </c>
      <c r="EG44" s="22">
        <f>DR44*100/('кол-во часов'!L41*18)</f>
        <v>3.7037037037037037</v>
      </c>
      <c r="EH44" s="22">
        <f>DS44*100/('кол-во часов'!M41*18)</f>
        <v>5.5555555555555554</v>
      </c>
      <c r="EI44" s="22">
        <f>DT44*100/('кол-во часов'!N41*18)</f>
        <v>3.7037037037037037</v>
      </c>
      <c r="EJ44" s="22" t="e">
        <f>DU44*100/('кол-во часов'!O41*18)</f>
        <v>#DIV/0!</v>
      </c>
    </row>
    <row r="45" spans="1:140" ht="18" customHeight="1" x14ac:dyDescent="0.3">
      <c r="A45" s="1"/>
      <c r="B45" s="1"/>
      <c r="D45" s="34" t="s">
        <v>97</v>
      </c>
      <c r="E45" s="35"/>
      <c r="F45" s="19"/>
      <c r="G45" s="19"/>
      <c r="H45" s="19"/>
      <c r="I45" s="19"/>
      <c r="J45" s="19"/>
      <c r="K45" s="19"/>
      <c r="L45" s="19"/>
      <c r="M45" s="25" t="s">
        <v>31</v>
      </c>
      <c r="N45" s="19"/>
      <c r="O45" s="19"/>
      <c r="P45" s="19"/>
      <c r="Q45" s="19"/>
      <c r="R45" s="25"/>
      <c r="S45" s="25" t="s">
        <v>64</v>
      </c>
      <c r="T45" s="25" t="s">
        <v>80</v>
      </c>
      <c r="U45" s="25" t="s">
        <v>94</v>
      </c>
      <c r="V45" s="19"/>
      <c r="W45" s="19"/>
      <c r="X45" s="19"/>
      <c r="Y45" s="19"/>
      <c r="Z45" s="19"/>
      <c r="AA45" s="19"/>
      <c r="AB45" s="19"/>
      <c r="AC45" s="19"/>
      <c r="AD45" s="25" t="s">
        <v>95</v>
      </c>
      <c r="AE45" s="39" t="s">
        <v>31</v>
      </c>
      <c r="AF45" s="19"/>
      <c r="AG45" s="19"/>
      <c r="AH45" s="19"/>
      <c r="AI45" s="25" t="s">
        <v>94</v>
      </c>
      <c r="AJ45" s="25"/>
      <c r="AK45" s="19"/>
      <c r="AL45" s="19"/>
      <c r="AM45" s="19"/>
      <c r="AN45" s="19"/>
      <c r="AO45" s="19"/>
      <c r="AP45" s="25" t="s">
        <v>31</v>
      </c>
      <c r="AQ45" s="19"/>
      <c r="AR45" s="25" t="s">
        <v>64</v>
      </c>
      <c r="AS45" s="19"/>
      <c r="AT45" s="19"/>
      <c r="AU45" s="25"/>
      <c r="AV45" s="19"/>
      <c r="AW45" s="25" t="s">
        <v>88</v>
      </c>
      <c r="AX45" s="25" t="s">
        <v>94</v>
      </c>
      <c r="AY45" s="19"/>
      <c r="AZ45" s="11" t="s">
        <v>26</v>
      </c>
      <c r="BA45" s="19"/>
      <c r="BB45" s="25" t="s">
        <v>31</v>
      </c>
      <c r="BC45" s="25" t="s">
        <v>95</v>
      </c>
      <c r="BD45" s="19"/>
      <c r="BE45" s="25" t="s">
        <v>81</v>
      </c>
      <c r="BF45" s="19"/>
      <c r="BG45" s="19"/>
      <c r="BH45" s="19"/>
      <c r="BI45" s="19"/>
      <c r="BJ45" s="19"/>
      <c r="BK45" s="19"/>
      <c r="BL45" s="19"/>
      <c r="BM45" s="25"/>
      <c r="BN45" s="19"/>
      <c r="BO45" s="25" t="s">
        <v>80</v>
      </c>
      <c r="BP45" s="25" t="s">
        <v>64</v>
      </c>
      <c r="BQ45" s="19"/>
      <c r="BR45" s="19"/>
      <c r="BS45" s="19"/>
      <c r="BT45" s="25"/>
      <c r="BU45" s="19"/>
      <c r="BV45" s="19"/>
      <c r="BW45" s="19"/>
      <c r="BX45" s="25" t="s">
        <v>94</v>
      </c>
      <c r="BY45" s="25" t="s">
        <v>31</v>
      </c>
      <c r="BZ45" s="19"/>
      <c r="CA45" s="19"/>
      <c r="CB45" s="19"/>
      <c r="CC45" s="19"/>
      <c r="CD45" s="19"/>
      <c r="CE45" s="11" t="s">
        <v>26</v>
      </c>
      <c r="CF45" s="19"/>
      <c r="CG45" s="19"/>
      <c r="CH45" s="19"/>
      <c r="CI45" s="19"/>
      <c r="CJ45" s="19"/>
      <c r="CK45" s="27"/>
      <c r="CL45" s="39"/>
      <c r="CM45" s="19"/>
      <c r="CN45" s="19"/>
      <c r="CO45" s="19"/>
      <c r="CP45" s="19"/>
      <c r="CQ45" s="25" t="s">
        <v>81</v>
      </c>
      <c r="CR45" s="19"/>
      <c r="CS45" s="25"/>
      <c r="CT45" s="25" t="s">
        <v>94</v>
      </c>
      <c r="CU45" s="19"/>
      <c r="CV45" s="19"/>
      <c r="CW45" s="25" t="s">
        <v>31</v>
      </c>
      <c r="CX45" s="19"/>
      <c r="CY45" s="25" t="s">
        <v>88</v>
      </c>
      <c r="CZ45" s="19"/>
      <c r="DA45" s="25"/>
      <c r="DB45" s="25" t="s">
        <v>64</v>
      </c>
      <c r="DC45" s="19"/>
      <c r="DD45" s="19"/>
      <c r="DE45" s="19"/>
      <c r="DF45" s="19"/>
      <c r="DG45" s="19"/>
      <c r="DH45" s="20">
        <f t="shared" si="0"/>
        <v>6</v>
      </c>
      <c r="DI45" s="21">
        <f t="shared" si="1"/>
        <v>0</v>
      </c>
      <c r="DJ45" s="20">
        <f t="shared" si="2"/>
        <v>5</v>
      </c>
      <c r="DK45" s="20">
        <f t="shared" si="3"/>
        <v>2</v>
      </c>
      <c r="DL45" s="20">
        <f t="shared" si="4"/>
        <v>0</v>
      </c>
      <c r="DM45" s="20">
        <f t="shared" si="5"/>
        <v>0</v>
      </c>
      <c r="DN45" s="20">
        <f t="shared" si="6"/>
        <v>2</v>
      </c>
      <c r="DO45" s="20">
        <f t="shared" si="7"/>
        <v>0</v>
      </c>
      <c r="DP45" s="20">
        <f t="shared" si="8"/>
        <v>4</v>
      </c>
      <c r="DQ45" s="20">
        <f t="shared" si="9"/>
        <v>0</v>
      </c>
      <c r="DR45" s="20">
        <f t="shared" si="10"/>
        <v>2</v>
      </c>
      <c r="DS45" s="20">
        <f t="shared" si="11"/>
        <v>2</v>
      </c>
      <c r="DT45" s="20">
        <f t="shared" si="12"/>
        <v>2</v>
      </c>
      <c r="DU45" s="20">
        <f t="shared" si="13"/>
        <v>0</v>
      </c>
      <c r="DV45" s="20">
        <f t="shared" si="14"/>
        <v>0</v>
      </c>
      <c r="DW45" s="22">
        <f>DH45*100/('кол-во часов'!B42*18)</f>
        <v>11.111111111111111</v>
      </c>
      <c r="DX45" s="22" t="e">
        <f>DI45*100/('кол-во часов'!C42*18)</f>
        <v>#DIV/0!</v>
      </c>
      <c r="DY45" s="22">
        <f>DJ45*100/('кол-во часов'!D42*18)</f>
        <v>9.2592592592592595</v>
      </c>
      <c r="DZ45" s="22">
        <f>DK45*100/('кол-во часов'!E42*18)</f>
        <v>5.5555555555555554</v>
      </c>
      <c r="EA45" s="22">
        <f>DL45*100/('кол-во часов'!F42*18)</f>
        <v>0</v>
      </c>
      <c r="EB45" s="22">
        <f>DM45*100/('кол-во часов'!G42*18)</f>
        <v>0</v>
      </c>
      <c r="EC45" s="22">
        <f>DN45*100/('кол-во часов'!H42*18)</f>
        <v>11.111111111111111</v>
      </c>
      <c r="ED45" s="22">
        <f>DO45*100/('кол-во часов'!I42*18)</f>
        <v>0</v>
      </c>
      <c r="EE45" s="22">
        <f>DP45*100/('кол-во часов'!J42*18)</f>
        <v>7.4074074074074074</v>
      </c>
      <c r="EF45" s="22">
        <f>DQ45*100/('кол-во часов'!K42*18)</f>
        <v>0</v>
      </c>
      <c r="EG45" s="22">
        <f>DR45*100/('кол-во часов'!L42*18)</f>
        <v>3.7037037037037037</v>
      </c>
      <c r="EH45" s="22">
        <f>DS45*100/('кол-во часов'!M42*18)</f>
        <v>5.5555555555555554</v>
      </c>
      <c r="EI45" s="22">
        <f>DT45*100/('кол-во часов'!N42*18)</f>
        <v>3.7037037037037037</v>
      </c>
      <c r="EJ45" s="22" t="e">
        <f>DU45*100/('кол-во часов'!O42*18)</f>
        <v>#DIV/0!</v>
      </c>
    </row>
    <row r="46" spans="1:140" ht="18" customHeight="1" x14ac:dyDescent="0.3">
      <c r="A46" s="1"/>
      <c r="B46" s="1"/>
      <c r="D46" s="34" t="s">
        <v>98</v>
      </c>
      <c r="E46" s="35"/>
      <c r="F46" s="19"/>
      <c r="G46" s="19"/>
      <c r="H46" s="19"/>
      <c r="I46" s="19"/>
      <c r="J46" s="19"/>
      <c r="K46" s="19"/>
      <c r="L46" s="19"/>
      <c r="M46" s="25" t="s">
        <v>31</v>
      </c>
      <c r="N46" s="19"/>
      <c r="O46" s="25" t="s">
        <v>80</v>
      </c>
      <c r="P46" s="19"/>
      <c r="Q46" s="19"/>
      <c r="R46" s="25"/>
      <c r="S46" s="25" t="s">
        <v>64</v>
      </c>
      <c r="T46" s="19"/>
      <c r="U46" s="25" t="s">
        <v>94</v>
      </c>
      <c r="V46" s="19"/>
      <c r="W46" s="19"/>
      <c r="X46" s="19"/>
      <c r="Y46" s="19"/>
      <c r="Z46" s="19"/>
      <c r="AA46" s="19"/>
      <c r="AB46" s="19"/>
      <c r="AC46" s="19"/>
      <c r="AD46" s="25" t="s">
        <v>95</v>
      </c>
      <c r="AE46" s="39" t="s">
        <v>31</v>
      </c>
      <c r="AF46" s="19"/>
      <c r="AG46" s="19"/>
      <c r="AH46" s="19"/>
      <c r="AI46" s="25" t="s">
        <v>94</v>
      </c>
      <c r="AJ46" s="25"/>
      <c r="AK46" s="19"/>
      <c r="AL46" s="19"/>
      <c r="AM46" s="19"/>
      <c r="AN46" s="19"/>
      <c r="AO46" s="19"/>
      <c r="AP46" s="25" t="s">
        <v>31</v>
      </c>
      <c r="AQ46" s="19"/>
      <c r="AR46" s="25" t="s">
        <v>64</v>
      </c>
      <c r="AS46" s="19"/>
      <c r="AT46" s="19"/>
      <c r="AU46" s="25"/>
      <c r="AV46" s="19"/>
      <c r="AW46" s="25" t="s">
        <v>88</v>
      </c>
      <c r="AX46" s="25" t="s">
        <v>94</v>
      </c>
      <c r="AY46" s="19"/>
      <c r="AZ46" s="11" t="s">
        <v>26</v>
      </c>
      <c r="BA46" s="19"/>
      <c r="BB46" s="25" t="s">
        <v>31</v>
      </c>
      <c r="BC46" s="25" t="s">
        <v>95</v>
      </c>
      <c r="BD46" s="19"/>
      <c r="BE46" s="25" t="s">
        <v>81</v>
      </c>
      <c r="BF46" s="19"/>
      <c r="BG46" s="19"/>
      <c r="BH46" s="19"/>
      <c r="BI46" s="19"/>
      <c r="BJ46" s="19"/>
      <c r="BK46" s="25" t="s">
        <v>80</v>
      </c>
      <c r="BL46" s="19"/>
      <c r="BM46" s="25"/>
      <c r="BN46" s="19"/>
      <c r="BO46" s="19"/>
      <c r="BP46" s="25" t="s">
        <v>64</v>
      </c>
      <c r="BQ46" s="19"/>
      <c r="BR46" s="19"/>
      <c r="BS46" s="19"/>
      <c r="BT46" s="19"/>
      <c r="BU46" s="19"/>
      <c r="BV46" s="19"/>
      <c r="BW46" s="19"/>
      <c r="BX46" s="25" t="s">
        <v>94</v>
      </c>
      <c r="BY46" s="25" t="s">
        <v>31</v>
      </c>
      <c r="BZ46" s="19"/>
      <c r="CA46" s="19"/>
      <c r="CB46" s="19"/>
      <c r="CC46" s="19"/>
      <c r="CD46" s="19"/>
      <c r="CE46" s="11" t="s">
        <v>26</v>
      </c>
      <c r="CF46" s="19"/>
      <c r="CG46" s="19"/>
      <c r="CH46" s="19"/>
      <c r="CI46" s="19"/>
      <c r="CJ46" s="19"/>
      <c r="CK46" s="27"/>
      <c r="CL46" s="39"/>
      <c r="CM46" s="19"/>
      <c r="CN46" s="19"/>
      <c r="CO46" s="19"/>
      <c r="CP46" s="19"/>
      <c r="CQ46" s="25" t="s">
        <v>81</v>
      </c>
      <c r="CR46" s="19"/>
      <c r="CS46" s="25"/>
      <c r="CT46" s="25" t="s">
        <v>94</v>
      </c>
      <c r="CU46" s="19"/>
      <c r="CV46" s="25"/>
      <c r="CW46" s="25" t="s">
        <v>31</v>
      </c>
      <c r="CX46" s="19"/>
      <c r="CY46" s="25" t="s">
        <v>88</v>
      </c>
      <c r="CZ46" s="19"/>
      <c r="DA46" s="19"/>
      <c r="DB46" s="25" t="s">
        <v>64</v>
      </c>
      <c r="DC46" s="19"/>
      <c r="DD46" s="19"/>
      <c r="DE46" s="19"/>
      <c r="DF46" s="19"/>
      <c r="DG46" s="19"/>
      <c r="DH46" s="20">
        <f t="shared" si="0"/>
        <v>6</v>
      </c>
      <c r="DI46" s="21">
        <f t="shared" si="1"/>
        <v>0</v>
      </c>
      <c r="DJ46" s="20">
        <f t="shared" si="2"/>
        <v>5</v>
      </c>
      <c r="DK46" s="20">
        <f t="shared" si="3"/>
        <v>2</v>
      </c>
      <c r="DL46" s="20">
        <f t="shared" si="4"/>
        <v>0</v>
      </c>
      <c r="DM46" s="20">
        <f t="shared" si="5"/>
        <v>0</v>
      </c>
      <c r="DN46" s="20">
        <f t="shared" si="6"/>
        <v>2</v>
      </c>
      <c r="DO46" s="20">
        <f t="shared" si="7"/>
        <v>0</v>
      </c>
      <c r="DP46" s="20">
        <f t="shared" si="8"/>
        <v>4</v>
      </c>
      <c r="DQ46" s="20">
        <f t="shared" si="9"/>
        <v>0</v>
      </c>
      <c r="DR46" s="20">
        <f t="shared" si="10"/>
        <v>2</v>
      </c>
      <c r="DS46" s="20">
        <f t="shared" si="11"/>
        <v>2</v>
      </c>
      <c r="DT46" s="20">
        <f t="shared" si="12"/>
        <v>2</v>
      </c>
      <c r="DU46" s="20">
        <f t="shared" si="13"/>
        <v>0</v>
      </c>
      <c r="DV46" s="20">
        <f t="shared" si="14"/>
        <v>0</v>
      </c>
      <c r="DW46" s="22">
        <f>DH46*100/('кол-во часов'!B43*18)</f>
        <v>11.111111111111111</v>
      </c>
      <c r="DX46" s="22" t="e">
        <f>DI46*100/('кол-во часов'!C43*18)</f>
        <v>#DIV/0!</v>
      </c>
      <c r="DY46" s="22">
        <f>DJ46*100/('кол-во часов'!D43*18)</f>
        <v>9.2592592592592595</v>
      </c>
      <c r="DZ46" s="22">
        <f>DK46*100/('кол-во часов'!E43*18)</f>
        <v>5.5555555555555554</v>
      </c>
      <c r="EA46" s="22">
        <f>DL46*100/('кол-во часов'!F43*18)</f>
        <v>0</v>
      </c>
      <c r="EB46" s="22">
        <f>DM46*100/('кол-во часов'!G43*18)</f>
        <v>0</v>
      </c>
      <c r="EC46" s="22">
        <f>DN46*100/('кол-во часов'!H43*18)</f>
        <v>11.111111111111111</v>
      </c>
      <c r="ED46" s="22">
        <f>DO46*100/('кол-во часов'!I43*18)</f>
        <v>0</v>
      </c>
      <c r="EE46" s="22">
        <f>DP46*100/('кол-во часов'!J43*18)</f>
        <v>7.4074074074074074</v>
      </c>
      <c r="EF46" s="22">
        <f>DQ46*100/('кол-во часов'!K43*18)</f>
        <v>0</v>
      </c>
      <c r="EG46" s="22">
        <f>DR46*100/('кол-во часов'!L43*18)</f>
        <v>3.7037037037037037</v>
      </c>
      <c r="EH46" s="22">
        <f>DS46*100/('кол-во часов'!M43*18)</f>
        <v>5.5555555555555554</v>
      </c>
      <c r="EI46" s="22">
        <f>DT46*100/('кол-во часов'!N43*18)</f>
        <v>3.7037037037037037</v>
      </c>
      <c r="EJ46" s="22" t="e">
        <f>DU46*100/('кол-во часов'!O43*18)</f>
        <v>#DIV/0!</v>
      </c>
    </row>
    <row r="47" spans="1:140" ht="18" customHeight="1" x14ac:dyDescent="0.3">
      <c r="A47" s="1"/>
      <c r="B47" s="1"/>
      <c r="D47" s="34" t="s">
        <v>99</v>
      </c>
      <c r="E47" s="35"/>
      <c r="F47" s="19"/>
      <c r="G47" s="19"/>
      <c r="H47" s="19"/>
      <c r="I47" s="19"/>
      <c r="J47" s="19"/>
      <c r="K47" s="19"/>
      <c r="L47" s="19"/>
      <c r="M47" s="25" t="s">
        <v>31</v>
      </c>
      <c r="N47" s="19"/>
      <c r="O47" s="25" t="s">
        <v>80</v>
      </c>
      <c r="P47" s="19"/>
      <c r="Q47" s="19"/>
      <c r="R47" s="25"/>
      <c r="S47" s="25" t="s">
        <v>64</v>
      </c>
      <c r="T47" s="19"/>
      <c r="U47" s="25" t="s">
        <v>94</v>
      </c>
      <c r="V47" s="19"/>
      <c r="W47" s="19"/>
      <c r="X47" s="19"/>
      <c r="Y47" s="19"/>
      <c r="Z47" s="19"/>
      <c r="AA47" s="19"/>
      <c r="AB47" s="19"/>
      <c r="AC47" s="19"/>
      <c r="AD47" s="25" t="s">
        <v>95</v>
      </c>
      <c r="AE47" s="25" t="s">
        <v>31</v>
      </c>
      <c r="AF47" s="19"/>
      <c r="AG47" s="19"/>
      <c r="AH47" s="19"/>
      <c r="AI47" s="25" t="s">
        <v>94</v>
      </c>
      <c r="AJ47" s="25"/>
      <c r="AK47" s="19"/>
      <c r="AL47" s="19"/>
      <c r="AM47" s="19"/>
      <c r="AN47" s="19"/>
      <c r="AO47" s="19"/>
      <c r="AP47" s="25" t="s">
        <v>31</v>
      </c>
      <c r="AQ47" s="19"/>
      <c r="AR47" s="25" t="s">
        <v>64</v>
      </c>
      <c r="AS47" s="19"/>
      <c r="AT47" s="19"/>
      <c r="AU47" s="25"/>
      <c r="AV47" s="19"/>
      <c r="AW47" s="25" t="s">
        <v>88</v>
      </c>
      <c r="AX47" s="25" t="s">
        <v>94</v>
      </c>
      <c r="AY47" s="19"/>
      <c r="AZ47" s="11" t="s">
        <v>26</v>
      </c>
      <c r="BA47" s="19"/>
      <c r="BB47" s="25" t="s">
        <v>31</v>
      </c>
      <c r="BC47" s="25" t="s">
        <v>95</v>
      </c>
      <c r="BD47" s="19"/>
      <c r="BE47" s="25" t="s">
        <v>81</v>
      </c>
      <c r="BF47" s="19"/>
      <c r="BG47" s="19"/>
      <c r="BH47" s="19"/>
      <c r="BI47" s="19"/>
      <c r="BJ47" s="19"/>
      <c r="BK47" s="25" t="s">
        <v>80</v>
      </c>
      <c r="BL47" s="19"/>
      <c r="BM47" s="25"/>
      <c r="BN47" s="19"/>
      <c r="BO47" s="19"/>
      <c r="BP47" s="25" t="s">
        <v>64</v>
      </c>
      <c r="BQ47" s="19"/>
      <c r="BR47" s="19"/>
      <c r="BS47" s="19"/>
      <c r="BT47" s="19"/>
      <c r="BU47" s="19"/>
      <c r="BV47" s="19"/>
      <c r="BW47" s="19"/>
      <c r="BX47" s="25" t="s">
        <v>94</v>
      </c>
      <c r="BY47" s="25" t="s">
        <v>31</v>
      </c>
      <c r="BZ47" s="19"/>
      <c r="CA47" s="19"/>
      <c r="CB47" s="19"/>
      <c r="CC47" s="19"/>
      <c r="CD47" s="19"/>
      <c r="CE47" s="11" t="s">
        <v>26</v>
      </c>
      <c r="CF47" s="19"/>
      <c r="CG47" s="19"/>
      <c r="CH47" s="19"/>
      <c r="CI47" s="19"/>
      <c r="CJ47" s="19"/>
      <c r="CK47" s="27"/>
      <c r="CL47" s="39"/>
      <c r="CM47" s="19"/>
      <c r="CN47" s="19"/>
      <c r="CO47" s="19"/>
      <c r="CP47" s="19"/>
      <c r="CQ47" s="25" t="s">
        <v>81</v>
      </c>
      <c r="CR47" s="19"/>
      <c r="CS47" s="25"/>
      <c r="CT47" s="25" t="s">
        <v>94</v>
      </c>
      <c r="CU47" s="19"/>
      <c r="CV47" s="25"/>
      <c r="CW47" s="25" t="s">
        <v>31</v>
      </c>
      <c r="CX47" s="19"/>
      <c r="CY47" s="25" t="s">
        <v>88</v>
      </c>
      <c r="CZ47" s="19"/>
      <c r="DA47" s="19"/>
      <c r="DB47" s="25" t="s">
        <v>64</v>
      </c>
      <c r="DC47" s="19"/>
      <c r="DD47" s="19"/>
      <c r="DE47" s="19"/>
      <c r="DF47" s="19"/>
      <c r="DG47" s="19"/>
      <c r="DH47" s="20">
        <f t="shared" si="0"/>
        <v>6</v>
      </c>
      <c r="DI47" s="21">
        <f t="shared" si="1"/>
        <v>0</v>
      </c>
      <c r="DJ47" s="20">
        <f t="shared" si="2"/>
        <v>5</v>
      </c>
      <c r="DK47" s="20">
        <f t="shared" si="3"/>
        <v>2</v>
      </c>
      <c r="DL47" s="20">
        <f t="shared" si="4"/>
        <v>0</v>
      </c>
      <c r="DM47" s="20">
        <f t="shared" si="5"/>
        <v>0</v>
      </c>
      <c r="DN47" s="20">
        <f t="shared" si="6"/>
        <v>2</v>
      </c>
      <c r="DO47" s="20">
        <f t="shared" si="7"/>
        <v>0</v>
      </c>
      <c r="DP47" s="20">
        <f t="shared" si="8"/>
        <v>4</v>
      </c>
      <c r="DQ47" s="20">
        <f t="shared" si="9"/>
        <v>0</v>
      </c>
      <c r="DR47" s="20">
        <f t="shared" si="10"/>
        <v>2</v>
      </c>
      <c r="DS47" s="20">
        <f t="shared" si="11"/>
        <v>2</v>
      </c>
      <c r="DT47" s="20">
        <f t="shared" si="12"/>
        <v>2</v>
      </c>
      <c r="DU47" s="20">
        <f t="shared" si="13"/>
        <v>0</v>
      </c>
      <c r="DV47" s="20">
        <f t="shared" si="14"/>
        <v>0</v>
      </c>
      <c r="DW47" s="22">
        <f>DH47*100/('кол-во часов'!B44*18)</f>
        <v>11.111111111111111</v>
      </c>
      <c r="DX47" s="22" t="e">
        <f>DI47*100/('кол-во часов'!C44*18)</f>
        <v>#DIV/0!</v>
      </c>
      <c r="DY47" s="22">
        <f>DJ47*100/('кол-во часов'!D44*18)</f>
        <v>9.2592592592592595</v>
      </c>
      <c r="DZ47" s="22">
        <f>DK47*100/('кол-во часов'!E44*18)</f>
        <v>5.5555555555555554</v>
      </c>
      <c r="EA47" s="22">
        <f>DL47*100/('кол-во часов'!F44*18)</f>
        <v>0</v>
      </c>
      <c r="EB47" s="22">
        <f>DM47*100/('кол-во часов'!G44*18)</f>
        <v>0</v>
      </c>
      <c r="EC47" s="22">
        <f>DN47*100/('кол-во часов'!H44*18)</f>
        <v>11.111111111111111</v>
      </c>
      <c r="ED47" s="22">
        <f>DO47*100/('кол-во часов'!I44*18)</f>
        <v>0</v>
      </c>
      <c r="EE47" s="22">
        <f>DP47*100/('кол-во часов'!J44*18)</f>
        <v>7.4074074074074074</v>
      </c>
      <c r="EF47" s="22">
        <f>DQ47*100/('кол-во часов'!K44*18)</f>
        <v>0</v>
      </c>
      <c r="EG47" s="22">
        <f>DR47*100/('кол-во часов'!L44*18)</f>
        <v>3.7037037037037037</v>
      </c>
      <c r="EH47" s="22">
        <f>DS47*100/('кол-во часов'!M44*18)</f>
        <v>5.5555555555555554</v>
      </c>
      <c r="EI47" s="22">
        <f>DT47*100/('кол-во часов'!N44*18)</f>
        <v>3.7037037037037037</v>
      </c>
      <c r="EJ47" s="22" t="e">
        <f>DU47*100/('кол-во часов'!O44*18)</f>
        <v>#DIV/0!</v>
      </c>
    </row>
    <row r="48" spans="1:140" ht="17.25" customHeight="1" x14ac:dyDescent="0.3">
      <c r="A48" s="24"/>
      <c r="B48" s="40"/>
      <c r="D48" s="34" t="s">
        <v>100</v>
      </c>
      <c r="E48" s="35"/>
      <c r="F48" s="25" t="s">
        <v>32</v>
      </c>
      <c r="G48" s="19"/>
      <c r="H48" s="25" t="s">
        <v>31</v>
      </c>
      <c r="I48" s="19"/>
      <c r="J48" s="19"/>
      <c r="K48" s="19"/>
      <c r="L48" s="25" t="s">
        <v>88</v>
      </c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25" t="s">
        <v>32</v>
      </c>
      <c r="AA48" s="54" t="s">
        <v>64</v>
      </c>
      <c r="AB48" s="25" t="s">
        <v>81</v>
      </c>
      <c r="AC48" s="19"/>
      <c r="AD48" s="19"/>
      <c r="AE48" s="19"/>
      <c r="AF48" s="19"/>
      <c r="AG48" s="19"/>
      <c r="AH48" s="25" t="s">
        <v>64</v>
      </c>
      <c r="AI48" s="19"/>
      <c r="AJ48" s="19"/>
      <c r="AK48" s="19"/>
      <c r="AL48" s="19"/>
      <c r="AM48" s="19"/>
      <c r="AN48" s="19"/>
      <c r="AO48" s="25" t="s">
        <v>32</v>
      </c>
      <c r="AP48" s="19"/>
      <c r="AQ48" s="19"/>
      <c r="AR48" s="19"/>
      <c r="AS48" s="19"/>
      <c r="AT48" s="54" t="s">
        <v>64</v>
      </c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25" t="s">
        <v>31</v>
      </c>
      <c r="BF48" s="19"/>
      <c r="BG48" s="19"/>
      <c r="BH48" s="19"/>
      <c r="BI48" s="54" t="s">
        <v>64</v>
      </c>
      <c r="BJ48" s="19"/>
      <c r="BK48" s="25" t="s">
        <v>80</v>
      </c>
      <c r="BL48" s="19"/>
      <c r="BM48" s="19"/>
      <c r="BN48" s="19"/>
      <c r="BO48" s="54" t="s">
        <v>64</v>
      </c>
      <c r="BP48" s="19"/>
      <c r="BQ48" s="25" t="s">
        <v>64</v>
      </c>
      <c r="BR48" s="25" t="s">
        <v>81</v>
      </c>
      <c r="BS48" s="25"/>
      <c r="BT48" s="19"/>
      <c r="BU48" s="11" t="s">
        <v>26</v>
      </c>
      <c r="BV48" s="19"/>
      <c r="BW48" s="19"/>
      <c r="BX48" s="19"/>
      <c r="BY48" s="25" t="s">
        <v>32</v>
      </c>
      <c r="BZ48" s="19"/>
      <c r="CA48" s="54" t="s">
        <v>64</v>
      </c>
      <c r="CB48" s="19"/>
      <c r="CC48" s="19"/>
      <c r="CD48" s="19"/>
      <c r="CE48" s="19"/>
      <c r="CF48" s="26" t="s">
        <v>31</v>
      </c>
      <c r="CG48" s="25" t="s">
        <v>88</v>
      </c>
      <c r="CH48" s="19"/>
      <c r="CI48" s="19"/>
      <c r="CJ48" s="19"/>
      <c r="CK48" s="27" t="s">
        <v>32</v>
      </c>
      <c r="CL48" s="38"/>
      <c r="CM48" s="25" t="s">
        <v>64</v>
      </c>
      <c r="CN48" s="19"/>
      <c r="CO48" s="25" t="s">
        <v>32</v>
      </c>
      <c r="CP48" s="19"/>
      <c r="CQ48" s="26" t="s">
        <v>53</v>
      </c>
      <c r="CR48" s="19"/>
      <c r="CS48" s="26" t="s">
        <v>53</v>
      </c>
      <c r="CT48" s="19"/>
      <c r="CU48" s="25" t="s">
        <v>31</v>
      </c>
      <c r="CV48" s="25" t="s">
        <v>32</v>
      </c>
      <c r="CW48" s="25" t="s">
        <v>80</v>
      </c>
      <c r="CX48" s="19"/>
      <c r="CY48" s="25" t="s">
        <v>32</v>
      </c>
      <c r="CZ48" s="19"/>
      <c r="DA48" s="19"/>
      <c r="DB48" s="25" t="s">
        <v>32</v>
      </c>
      <c r="DC48" s="19"/>
      <c r="DD48" s="19"/>
      <c r="DE48" s="19"/>
      <c r="DF48" s="19"/>
      <c r="DG48" s="19"/>
      <c r="DH48" s="20">
        <f t="shared" si="0"/>
        <v>4</v>
      </c>
      <c r="DI48" s="21">
        <f t="shared" si="1"/>
        <v>9</v>
      </c>
      <c r="DJ48" s="20">
        <f t="shared" si="2"/>
        <v>0</v>
      </c>
      <c r="DK48" s="20">
        <f t="shared" si="3"/>
        <v>0</v>
      </c>
      <c r="DL48" s="20">
        <f t="shared" si="4"/>
        <v>0</v>
      </c>
      <c r="DM48" s="20">
        <f t="shared" si="5"/>
        <v>0</v>
      </c>
      <c r="DN48" s="20">
        <f t="shared" si="6"/>
        <v>2</v>
      </c>
      <c r="DO48" s="20">
        <f t="shared" si="7"/>
        <v>0</v>
      </c>
      <c r="DP48" s="20">
        <f t="shared" si="8"/>
        <v>8</v>
      </c>
      <c r="DQ48" s="20">
        <f t="shared" si="9"/>
        <v>0</v>
      </c>
      <c r="DR48" s="20">
        <f t="shared" si="10"/>
        <v>2</v>
      </c>
      <c r="DS48" s="20">
        <f t="shared" si="11"/>
        <v>2</v>
      </c>
      <c r="DT48" s="20">
        <f t="shared" si="12"/>
        <v>1</v>
      </c>
      <c r="DU48" s="20">
        <f t="shared" si="13"/>
        <v>0</v>
      </c>
      <c r="DV48" s="20">
        <f t="shared" si="14"/>
        <v>2</v>
      </c>
      <c r="DW48" s="22">
        <f>DH48*100/('кол-во часов'!B45*18)</f>
        <v>11.111111111111111</v>
      </c>
      <c r="DX48" s="22">
        <f>DI48*100/('кол-во часов'!C45*18)</f>
        <v>10</v>
      </c>
      <c r="DY48" s="22" t="e">
        <f>DJ48*100/('кол-во часов'!D45*18)</f>
        <v>#DIV/0!</v>
      </c>
      <c r="DZ48" s="22" t="e">
        <f>DK48*100/('кол-во часов'!E45*18)</f>
        <v>#DIV/0!</v>
      </c>
      <c r="EA48" s="22">
        <f>DL48*100/('кол-во часов'!F45*18)</f>
        <v>0</v>
      </c>
      <c r="EB48" s="22">
        <f>DM48*100/('кол-во часов'!G45*18)</f>
        <v>0</v>
      </c>
      <c r="EC48" s="22">
        <f>DN48*100/('кол-во часов'!H45*18)</f>
        <v>11.111111111111111</v>
      </c>
      <c r="ED48" s="22">
        <f>DO48*100/('кол-во часов'!I45*18)</f>
        <v>0</v>
      </c>
      <c r="EE48" s="22">
        <f>DP48*100/('кол-во часов'!J45*18)</f>
        <v>8.8888888888888893</v>
      </c>
      <c r="EF48" s="22">
        <f>DQ48*100/('кол-во часов'!K45*18)</f>
        <v>0</v>
      </c>
      <c r="EG48" s="22">
        <f>DR48*100/('кол-во часов'!L45*18)</f>
        <v>5.5555555555555554</v>
      </c>
      <c r="EH48" s="22">
        <f>DS48*100/('кол-во часов'!M45*18)</f>
        <v>11.111111111111111</v>
      </c>
      <c r="EI48" s="22">
        <f>DT48*100/('кол-во часов'!N45*18)</f>
        <v>1.8518518518518519</v>
      </c>
      <c r="EJ48" s="22" t="e">
        <f>DU48*100/('кол-во часов'!O45*18)</f>
        <v>#DIV/0!</v>
      </c>
    </row>
    <row r="49" spans="1:140" ht="18" customHeight="1" x14ac:dyDescent="0.3">
      <c r="A49" s="1"/>
      <c r="B49" s="40"/>
      <c r="D49" s="34" t="s">
        <v>101</v>
      </c>
      <c r="E49" s="35"/>
      <c r="F49" s="25" t="s">
        <v>32</v>
      </c>
      <c r="G49" s="19"/>
      <c r="H49" s="19"/>
      <c r="I49" s="19"/>
      <c r="J49" s="19"/>
      <c r="K49" s="19"/>
      <c r="L49" s="25" t="s">
        <v>88</v>
      </c>
      <c r="M49" s="54" t="s">
        <v>31</v>
      </c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25" t="s">
        <v>32</v>
      </c>
      <c r="AA49" s="54" t="s">
        <v>64</v>
      </c>
      <c r="AB49" s="25" t="s">
        <v>81</v>
      </c>
      <c r="AC49" s="19"/>
      <c r="AD49" s="19"/>
      <c r="AE49" s="19"/>
      <c r="AF49" s="54" t="s">
        <v>64</v>
      </c>
      <c r="AG49" s="19"/>
      <c r="AH49" s="19"/>
      <c r="AI49" s="19"/>
      <c r="AJ49" s="19"/>
      <c r="AK49" s="19"/>
      <c r="AL49" s="19"/>
      <c r="AM49" s="19"/>
      <c r="AN49" s="19"/>
      <c r="AO49" s="25" t="s">
        <v>32</v>
      </c>
      <c r="AP49" s="19"/>
      <c r="AQ49" s="19"/>
      <c r="AR49" s="19"/>
      <c r="AS49" s="19"/>
      <c r="AT49" s="54" t="s">
        <v>64</v>
      </c>
      <c r="AU49" s="19"/>
      <c r="AV49" s="19"/>
      <c r="AW49" s="19"/>
      <c r="AX49" s="19"/>
      <c r="AY49" s="19"/>
      <c r="AZ49" s="19"/>
      <c r="BA49" s="19"/>
      <c r="BB49" s="54" t="s">
        <v>31</v>
      </c>
      <c r="BC49" s="19"/>
      <c r="BD49" s="19"/>
      <c r="BE49" s="19"/>
      <c r="BF49" s="19"/>
      <c r="BG49" s="19"/>
      <c r="BH49" s="19"/>
      <c r="BI49" s="54" t="s">
        <v>64</v>
      </c>
      <c r="BJ49" s="19"/>
      <c r="BK49" s="19"/>
      <c r="BL49" s="41"/>
      <c r="BM49" s="19"/>
      <c r="BN49" s="19"/>
      <c r="BO49" s="54" t="s">
        <v>64</v>
      </c>
      <c r="BP49" s="25" t="s">
        <v>80</v>
      </c>
      <c r="BQ49" s="19"/>
      <c r="BR49" s="25" t="s">
        <v>81</v>
      </c>
      <c r="BS49" s="54" t="s">
        <v>64</v>
      </c>
      <c r="BT49" s="19"/>
      <c r="BU49" s="11"/>
      <c r="BV49" s="19"/>
      <c r="BW49" s="19"/>
      <c r="BX49" s="19"/>
      <c r="BY49" s="25" t="s">
        <v>32</v>
      </c>
      <c r="BZ49" s="11" t="s">
        <v>26</v>
      </c>
      <c r="CA49" s="54" t="s">
        <v>64</v>
      </c>
      <c r="CB49" s="19"/>
      <c r="CC49" s="19"/>
      <c r="CD49" s="19"/>
      <c r="CE49" s="19"/>
      <c r="CF49" s="26" t="s">
        <v>31</v>
      </c>
      <c r="CG49" s="25" t="s">
        <v>88</v>
      </c>
      <c r="CH49" s="19"/>
      <c r="CI49" s="19"/>
      <c r="CJ49" s="19"/>
      <c r="CK49" s="27" t="s">
        <v>32</v>
      </c>
      <c r="CL49" s="19"/>
      <c r="CM49" s="19"/>
      <c r="CN49" s="54" t="s">
        <v>64</v>
      </c>
      <c r="CO49" s="25" t="s">
        <v>32</v>
      </c>
      <c r="CQ49" s="26" t="s">
        <v>53</v>
      </c>
      <c r="CR49" s="19"/>
      <c r="CS49" s="26" t="s">
        <v>53</v>
      </c>
      <c r="CT49" s="54" t="s">
        <v>31</v>
      </c>
      <c r="CU49" s="19"/>
      <c r="CV49" s="25" t="s">
        <v>32</v>
      </c>
      <c r="CW49" s="19"/>
      <c r="CX49" s="19"/>
      <c r="CY49" s="25" t="s">
        <v>32</v>
      </c>
      <c r="CZ49" s="19"/>
      <c r="DA49" s="25" t="s">
        <v>80</v>
      </c>
      <c r="DB49" s="25" t="s">
        <v>32</v>
      </c>
      <c r="DC49" s="19"/>
      <c r="DD49" s="19"/>
      <c r="DE49" s="19"/>
      <c r="DF49" s="19"/>
      <c r="DG49" s="19"/>
      <c r="DH49" s="20">
        <f t="shared" si="0"/>
        <v>4</v>
      </c>
      <c r="DI49" s="21">
        <f t="shared" si="1"/>
        <v>9</v>
      </c>
      <c r="DJ49" s="20">
        <f t="shared" si="2"/>
        <v>0</v>
      </c>
      <c r="DK49" s="20">
        <f t="shared" si="3"/>
        <v>0</v>
      </c>
      <c r="DL49" s="20">
        <f t="shared" si="4"/>
        <v>0</v>
      </c>
      <c r="DM49" s="20">
        <f t="shared" si="5"/>
        <v>0</v>
      </c>
      <c r="DN49" s="20">
        <f t="shared" si="6"/>
        <v>2</v>
      </c>
      <c r="DO49" s="20">
        <f t="shared" si="7"/>
        <v>0</v>
      </c>
      <c r="DP49" s="20">
        <f t="shared" si="8"/>
        <v>8</v>
      </c>
      <c r="DQ49" s="20">
        <f t="shared" si="9"/>
        <v>0</v>
      </c>
      <c r="DR49" s="20">
        <f t="shared" si="10"/>
        <v>2</v>
      </c>
      <c r="DS49" s="20">
        <f t="shared" si="11"/>
        <v>2</v>
      </c>
      <c r="DT49" s="20">
        <f t="shared" si="12"/>
        <v>1</v>
      </c>
      <c r="DU49" s="20">
        <f t="shared" si="13"/>
        <v>0</v>
      </c>
      <c r="DV49" s="20">
        <f t="shared" si="14"/>
        <v>2</v>
      </c>
      <c r="DW49" s="22">
        <f>DH49*100/('кол-во часов'!B46*18)</f>
        <v>11.111111111111111</v>
      </c>
      <c r="DX49" s="22">
        <f>DI49*100/('кол-во часов'!C46*18)</f>
        <v>10</v>
      </c>
      <c r="DY49" s="22" t="e">
        <f>DJ49*100/('кол-во часов'!D46*18)</f>
        <v>#DIV/0!</v>
      </c>
      <c r="DZ49" s="22" t="e">
        <f>DK49*100/('кол-во часов'!E46*18)</f>
        <v>#DIV/0!</v>
      </c>
      <c r="EA49" s="22">
        <f>DL49*100/('кол-во часов'!F46*18)</f>
        <v>0</v>
      </c>
      <c r="EB49" s="22">
        <f>DM49*100/('кол-во часов'!G46*18)</f>
        <v>0</v>
      </c>
      <c r="EC49" s="22">
        <f>DN49*100/('кол-во часов'!H46*18)</f>
        <v>11.111111111111111</v>
      </c>
      <c r="ED49" s="22">
        <f>DO49*100/('кол-во часов'!I46*18)</f>
        <v>0</v>
      </c>
      <c r="EE49" s="22">
        <f>DP49*100/('кол-во часов'!J46*18)</f>
        <v>8.8888888888888893</v>
      </c>
      <c r="EF49" s="22">
        <f>DQ49*100/('кол-во часов'!K46*18)</f>
        <v>0</v>
      </c>
      <c r="EG49" s="22">
        <f>DR49*100/('кол-во часов'!L46*18)</f>
        <v>5.5555555555555554</v>
      </c>
      <c r="EH49" s="22">
        <f>DS49*100/('кол-во часов'!M46*18)</f>
        <v>11.111111111111111</v>
      </c>
      <c r="EI49" s="22">
        <f>DT49*100/('кол-во часов'!N46*18)</f>
        <v>1.8518518518518519</v>
      </c>
      <c r="EJ49" s="22" t="e">
        <f>DU49*100/('кол-во часов'!O46*18)</f>
        <v>#DIV/0!</v>
      </c>
    </row>
    <row r="50" spans="1:140" ht="18" customHeight="1" x14ac:dyDescent="0.3">
      <c r="A50" s="1"/>
      <c r="B50" s="40"/>
      <c r="D50" s="34" t="s">
        <v>102</v>
      </c>
      <c r="E50" s="35"/>
      <c r="F50" s="19"/>
      <c r="G50" s="19"/>
      <c r="H50" s="19"/>
      <c r="I50" s="25" t="s">
        <v>32</v>
      </c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25" t="s">
        <v>32</v>
      </c>
      <c r="U50" s="19"/>
      <c r="V50" s="19"/>
      <c r="W50" s="19"/>
      <c r="X50" s="19"/>
      <c r="Y50" s="19"/>
      <c r="Z50" s="19"/>
      <c r="AA50" s="19"/>
      <c r="AB50" s="25" t="s">
        <v>81</v>
      </c>
      <c r="AC50" s="19"/>
      <c r="AD50" s="19"/>
      <c r="AE50" s="25" t="s">
        <v>31</v>
      </c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25" t="s">
        <v>64</v>
      </c>
      <c r="AZ50" s="19"/>
      <c r="BA50" s="19"/>
      <c r="BB50" s="19"/>
      <c r="BC50" s="25" t="s">
        <v>80</v>
      </c>
      <c r="BD50" s="19"/>
      <c r="BE50" s="19"/>
      <c r="BF50" s="19"/>
      <c r="BG50" s="19"/>
      <c r="BH50" s="19"/>
      <c r="BI50" s="19"/>
      <c r="BJ50" s="25" t="s">
        <v>32</v>
      </c>
      <c r="BK50" s="19"/>
      <c r="BL50" s="41"/>
      <c r="BM50" s="19"/>
      <c r="BN50" s="19"/>
      <c r="BO50" s="19"/>
      <c r="BP50" s="19"/>
      <c r="BQ50" s="25" t="s">
        <v>32</v>
      </c>
      <c r="BR50" s="19"/>
      <c r="BS50" s="19"/>
      <c r="BT50" s="25"/>
      <c r="BU50" s="19"/>
      <c r="BV50" s="19"/>
      <c r="BW50" s="25" t="s">
        <v>64</v>
      </c>
      <c r="BX50" s="19"/>
      <c r="BY50" s="19"/>
      <c r="BZ50" s="11" t="s">
        <v>26</v>
      </c>
      <c r="CA50" s="25" t="s">
        <v>88</v>
      </c>
      <c r="CB50" s="19"/>
      <c r="CC50" s="19"/>
      <c r="CD50" s="19"/>
      <c r="CE50" s="19"/>
      <c r="CF50" s="25" t="s">
        <v>31</v>
      </c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25" t="s">
        <v>81</v>
      </c>
      <c r="CR50" s="19"/>
      <c r="CS50" s="19"/>
      <c r="CT50" s="19"/>
      <c r="CU50" s="19"/>
      <c r="CV50" s="25" t="s">
        <v>32</v>
      </c>
      <c r="CW50" s="19"/>
      <c r="CX50" s="25" t="s">
        <v>32</v>
      </c>
      <c r="CY50" s="19"/>
      <c r="CZ50" s="25" t="s">
        <v>31</v>
      </c>
      <c r="DA50" s="19"/>
      <c r="DB50" s="19"/>
      <c r="DC50" s="25" t="s">
        <v>32</v>
      </c>
      <c r="DD50" s="19"/>
      <c r="DE50" s="19"/>
      <c r="DF50" s="19"/>
      <c r="DG50" s="19"/>
      <c r="DH50" s="20">
        <f t="shared" si="0"/>
        <v>3</v>
      </c>
      <c r="DI50" s="21">
        <f t="shared" si="1"/>
        <v>7</v>
      </c>
      <c r="DJ50" s="20">
        <f t="shared" si="2"/>
        <v>0</v>
      </c>
      <c r="DK50" s="20">
        <f t="shared" si="3"/>
        <v>0</v>
      </c>
      <c r="DL50" s="20">
        <f t="shared" si="4"/>
        <v>0</v>
      </c>
      <c r="DM50" s="20">
        <f t="shared" si="5"/>
        <v>0</v>
      </c>
      <c r="DN50" s="20">
        <f t="shared" si="6"/>
        <v>1</v>
      </c>
      <c r="DO50" s="20">
        <f t="shared" si="7"/>
        <v>0</v>
      </c>
      <c r="DP50" s="20">
        <f t="shared" si="8"/>
        <v>2</v>
      </c>
      <c r="DQ50" s="20">
        <f t="shared" si="9"/>
        <v>0</v>
      </c>
      <c r="DR50" s="20">
        <f t="shared" si="10"/>
        <v>2</v>
      </c>
      <c r="DS50" s="20">
        <f t="shared" si="11"/>
        <v>1</v>
      </c>
      <c r="DT50" s="20">
        <f t="shared" si="12"/>
        <v>1</v>
      </c>
      <c r="DU50" s="20">
        <f t="shared" si="13"/>
        <v>0</v>
      </c>
      <c r="DV50" s="20">
        <f t="shared" si="14"/>
        <v>0</v>
      </c>
      <c r="DW50" s="22">
        <f>DH50*100/('кол-во часов'!B47*18)</f>
        <v>8.3333333333333339</v>
      </c>
      <c r="DX50" s="22">
        <f>DI50*100/('кол-во часов'!C47*18)</f>
        <v>7.7777777777777777</v>
      </c>
      <c r="DY50" s="22" t="e">
        <f>DJ50*100/('кол-во часов'!D47*18)</f>
        <v>#DIV/0!</v>
      </c>
      <c r="DZ50" s="22" t="e">
        <f>DK50*100/('кол-во часов'!E47*18)</f>
        <v>#DIV/0!</v>
      </c>
      <c r="EA50" s="22">
        <f>DL50*100/('кол-во часов'!F47*18)</f>
        <v>0</v>
      </c>
      <c r="EB50" s="22">
        <f>DM50*100/('кол-во часов'!G47*18)</f>
        <v>0</v>
      </c>
      <c r="EC50" s="22">
        <f>DN50*100/('кол-во часов'!H47*18)</f>
        <v>5.5555555555555554</v>
      </c>
      <c r="ED50" s="22">
        <f>DO50*100/('кол-во часов'!I47*18)</f>
        <v>0</v>
      </c>
      <c r="EE50" s="22">
        <f>DP50*100/('кол-во часов'!J47*18)</f>
        <v>2.2222222222222223</v>
      </c>
      <c r="EF50" s="22">
        <f>DQ50*100/('кол-во часов'!K47*18)</f>
        <v>0</v>
      </c>
      <c r="EG50" s="22">
        <f>DR50*100/('кол-во часов'!L47*18)</f>
        <v>5.5555555555555554</v>
      </c>
      <c r="EH50" s="22">
        <f>DS50*100/('кол-во часов'!M47*18)</f>
        <v>5.5555555555555554</v>
      </c>
      <c r="EI50" s="22">
        <f>DT50*100/('кол-во часов'!N47*18)</f>
        <v>1.8518518518518519</v>
      </c>
      <c r="EJ50" s="22" t="e">
        <f>DU50*100/('кол-во часов'!O47*18)</f>
        <v>#DIV/0!</v>
      </c>
    </row>
    <row r="51" spans="1:140" ht="18" customHeight="1" x14ac:dyDescent="0.3">
      <c r="A51" s="24"/>
      <c r="B51" s="40"/>
      <c r="D51" s="34" t="s">
        <v>103</v>
      </c>
      <c r="E51" s="35"/>
      <c r="F51" s="19"/>
      <c r="G51" s="19"/>
      <c r="H51" s="19"/>
      <c r="I51" s="25" t="s">
        <v>32</v>
      </c>
      <c r="J51" s="19"/>
      <c r="K51" s="19"/>
      <c r="L51" s="19"/>
      <c r="M51" s="19"/>
      <c r="N51" s="54" t="s">
        <v>64</v>
      </c>
      <c r="O51" s="19"/>
      <c r="P51" s="19"/>
      <c r="Q51" s="19"/>
      <c r="R51" s="19"/>
      <c r="S51" s="19"/>
      <c r="T51" s="25" t="s">
        <v>32</v>
      </c>
      <c r="U51" s="19"/>
      <c r="V51" s="19"/>
      <c r="W51" s="19"/>
      <c r="X51" s="19"/>
      <c r="Y51" s="19"/>
      <c r="Z51" s="19"/>
      <c r="AA51" s="19"/>
      <c r="AB51" s="25" t="s">
        <v>81</v>
      </c>
      <c r="AC51" s="19"/>
      <c r="AD51" s="19"/>
      <c r="AE51" s="19"/>
      <c r="AF51" s="19"/>
      <c r="AG51" s="19"/>
      <c r="AH51" s="19"/>
      <c r="AI51" s="19"/>
      <c r="AJ51" s="19"/>
      <c r="AK51" s="54" t="s">
        <v>31</v>
      </c>
      <c r="AL51" s="19"/>
      <c r="AM51" s="19"/>
      <c r="AN51" s="19"/>
      <c r="AO51" s="19"/>
      <c r="AP51" s="54" t="s">
        <v>64</v>
      </c>
      <c r="AQ51" s="19"/>
      <c r="AR51" s="19"/>
      <c r="AS51" s="19"/>
      <c r="AT51" s="25" t="s">
        <v>15</v>
      </c>
      <c r="AU51" s="19"/>
      <c r="AV51" s="19"/>
      <c r="AW51" s="19"/>
      <c r="AX51" s="19"/>
      <c r="AY51" s="25" t="s">
        <v>80</v>
      </c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25" t="s">
        <v>32</v>
      </c>
      <c r="BK51" s="19"/>
      <c r="BL51" s="19"/>
      <c r="BM51" s="19"/>
      <c r="BN51" s="19"/>
      <c r="BO51" s="19"/>
      <c r="BP51" s="19"/>
      <c r="BQ51" s="25" t="s">
        <v>32</v>
      </c>
      <c r="BR51" s="19"/>
      <c r="BS51" s="19"/>
      <c r="BT51" s="19"/>
      <c r="BU51" s="19"/>
      <c r="BV51" s="19"/>
      <c r="BW51" s="19"/>
      <c r="BX51" s="19"/>
      <c r="BY51" s="19"/>
      <c r="BZ51" s="11" t="s">
        <v>26</v>
      </c>
      <c r="CA51" s="25" t="s">
        <v>88</v>
      </c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25" t="s">
        <v>81</v>
      </c>
      <c r="CR51" s="19"/>
      <c r="CS51" s="19"/>
      <c r="CT51" s="19"/>
      <c r="CU51" s="54" t="s">
        <v>31</v>
      </c>
      <c r="CV51" s="25" t="s">
        <v>32</v>
      </c>
      <c r="CW51" s="19"/>
      <c r="CX51" s="25" t="s">
        <v>32</v>
      </c>
      <c r="CY51" s="19"/>
      <c r="CZ51" s="19"/>
      <c r="DA51" s="19"/>
      <c r="DB51" s="19"/>
      <c r="DC51" s="25" t="s">
        <v>32</v>
      </c>
      <c r="DD51" s="19"/>
      <c r="DE51" s="19"/>
      <c r="DF51" s="19"/>
      <c r="DG51" s="19"/>
      <c r="DH51" s="20">
        <f t="shared" si="0"/>
        <v>3</v>
      </c>
      <c r="DI51" s="21">
        <f t="shared" si="1"/>
        <v>7</v>
      </c>
      <c r="DJ51" s="20">
        <f t="shared" si="2"/>
        <v>0</v>
      </c>
      <c r="DK51" s="20">
        <f t="shared" si="3"/>
        <v>0</v>
      </c>
      <c r="DL51" s="20">
        <f t="shared" si="4"/>
        <v>0</v>
      </c>
      <c r="DM51" s="20">
        <f t="shared" si="5"/>
        <v>0</v>
      </c>
      <c r="DN51" s="20">
        <f t="shared" si="6"/>
        <v>1</v>
      </c>
      <c r="DO51" s="20">
        <f t="shared" si="7"/>
        <v>0</v>
      </c>
      <c r="DP51" s="20">
        <f t="shared" si="8"/>
        <v>2</v>
      </c>
      <c r="DQ51" s="20">
        <f t="shared" si="9"/>
        <v>0</v>
      </c>
      <c r="DR51" s="20">
        <f t="shared" si="10"/>
        <v>2</v>
      </c>
      <c r="DS51" s="20">
        <f t="shared" si="11"/>
        <v>1</v>
      </c>
      <c r="DT51" s="20">
        <f t="shared" si="12"/>
        <v>1</v>
      </c>
      <c r="DU51" s="20">
        <f t="shared" si="13"/>
        <v>0</v>
      </c>
      <c r="DV51" s="20">
        <f t="shared" si="14"/>
        <v>0</v>
      </c>
      <c r="DW51" s="22">
        <f>DH51*100/('кол-во часов'!B48*18)</f>
        <v>8.3333333333333339</v>
      </c>
      <c r="DX51" s="22">
        <f>DI51*100/('кол-во часов'!C48*18)</f>
        <v>7.7777777777777777</v>
      </c>
      <c r="DY51" s="22" t="e">
        <f>DJ51*100/('кол-во часов'!D48*18)</f>
        <v>#DIV/0!</v>
      </c>
      <c r="DZ51" s="22" t="e">
        <f>DK51*100/('кол-во часов'!E48*18)</f>
        <v>#DIV/0!</v>
      </c>
      <c r="EA51" s="22">
        <f>DL51*100/('кол-во часов'!F48*18)</f>
        <v>0</v>
      </c>
      <c r="EB51" s="22">
        <f>DM51*100/('кол-во часов'!G48*18)</f>
        <v>0</v>
      </c>
      <c r="EC51" s="22">
        <f>DN51*100/('кол-во часов'!H48*18)</f>
        <v>5.5555555555555554</v>
      </c>
      <c r="ED51" s="22">
        <f>DO51*100/('кол-во часов'!I48*18)</f>
        <v>0</v>
      </c>
      <c r="EE51" s="22">
        <f>DP51*100/('кол-во часов'!J48*18)</f>
        <v>2.2222222222222223</v>
      </c>
      <c r="EF51" s="22">
        <f>DQ51*100/('кол-во часов'!K48*18)</f>
        <v>0</v>
      </c>
      <c r="EG51" s="22">
        <f>DR51*100/('кол-во часов'!L48*18)</f>
        <v>5.5555555555555554</v>
      </c>
      <c r="EH51" s="22">
        <f>DS51*100/('кол-во часов'!M48*18)</f>
        <v>5.5555555555555554</v>
      </c>
      <c r="EI51" s="22">
        <f>DT51*100/('кол-во часов'!N48*18)</f>
        <v>1.8518518518518519</v>
      </c>
      <c r="EJ51" s="22" t="e">
        <f>DU51*100/('кол-во часов'!O48*18)</f>
        <v>#DIV/0!</v>
      </c>
    </row>
    <row r="52" spans="1:140" ht="15.75" customHeight="1" x14ac:dyDescent="0.3">
      <c r="A52" s="42"/>
      <c r="B52" s="43"/>
      <c r="C52" s="44"/>
      <c r="D52" s="3"/>
      <c r="E52" s="13">
        <v>9</v>
      </c>
      <c r="F52" s="13">
        <v>10</v>
      </c>
      <c r="G52" s="13">
        <v>11</v>
      </c>
      <c r="H52" s="13">
        <v>13</v>
      </c>
      <c r="I52" s="13">
        <v>14</v>
      </c>
      <c r="J52" s="13">
        <v>15</v>
      </c>
      <c r="K52" s="13">
        <v>16</v>
      </c>
      <c r="L52" s="13">
        <v>17</v>
      </c>
      <c r="M52" s="13">
        <v>18</v>
      </c>
      <c r="N52" s="13">
        <v>20</v>
      </c>
      <c r="O52" s="13">
        <v>21</v>
      </c>
      <c r="P52" s="13">
        <v>22</v>
      </c>
      <c r="Q52" s="13">
        <v>23</v>
      </c>
      <c r="R52" s="13">
        <v>24</v>
      </c>
      <c r="S52" s="13">
        <v>25</v>
      </c>
      <c r="T52" s="13">
        <v>27</v>
      </c>
      <c r="U52" s="13">
        <v>28</v>
      </c>
      <c r="V52" s="13">
        <v>29</v>
      </c>
      <c r="W52" s="13">
        <v>30</v>
      </c>
      <c r="X52" s="13">
        <v>31</v>
      </c>
      <c r="Y52" s="13">
        <v>1</v>
      </c>
      <c r="Z52" s="14">
        <v>3</v>
      </c>
      <c r="AA52" s="14">
        <v>4</v>
      </c>
      <c r="AB52" s="14">
        <v>5</v>
      </c>
      <c r="AC52" s="14">
        <v>6</v>
      </c>
      <c r="AD52" s="14">
        <v>7</v>
      </c>
      <c r="AE52" s="14">
        <v>8</v>
      </c>
      <c r="AF52" s="14">
        <v>10</v>
      </c>
      <c r="AG52" s="14">
        <v>11</v>
      </c>
      <c r="AH52" s="14">
        <v>12</v>
      </c>
      <c r="AI52" s="14">
        <v>13</v>
      </c>
      <c r="AJ52" s="14">
        <v>14</v>
      </c>
      <c r="AK52" s="14">
        <v>15</v>
      </c>
      <c r="AL52" s="14">
        <v>17</v>
      </c>
      <c r="AM52" s="14">
        <v>18</v>
      </c>
      <c r="AN52" s="14">
        <v>19</v>
      </c>
      <c r="AO52" s="14">
        <v>20</v>
      </c>
      <c r="AP52" s="14">
        <v>21</v>
      </c>
      <c r="AQ52" s="14">
        <v>22</v>
      </c>
      <c r="AR52" s="14">
        <v>24</v>
      </c>
      <c r="AS52" s="14">
        <v>25</v>
      </c>
      <c r="AT52" s="14">
        <v>26</v>
      </c>
      <c r="AU52" s="14">
        <v>27</v>
      </c>
      <c r="AV52" s="14">
        <v>28</v>
      </c>
      <c r="AW52" s="14">
        <v>1</v>
      </c>
      <c r="AX52" s="14">
        <v>3</v>
      </c>
      <c r="AY52" s="7">
        <v>4</v>
      </c>
      <c r="AZ52" s="14">
        <v>5</v>
      </c>
      <c r="BA52" s="7">
        <v>6</v>
      </c>
      <c r="BB52" s="14">
        <v>7</v>
      </c>
      <c r="BC52" s="7">
        <v>10</v>
      </c>
      <c r="BD52" s="14">
        <v>11</v>
      </c>
      <c r="BE52" s="14">
        <v>12</v>
      </c>
      <c r="BF52" s="7">
        <v>13</v>
      </c>
      <c r="BG52" s="14">
        <v>14</v>
      </c>
      <c r="BH52" s="14">
        <v>15</v>
      </c>
      <c r="BI52" s="14">
        <v>16</v>
      </c>
      <c r="BJ52" s="7">
        <v>17</v>
      </c>
      <c r="BK52" s="14">
        <v>18</v>
      </c>
      <c r="BL52" s="7">
        <v>19</v>
      </c>
      <c r="BM52" s="14">
        <v>20</v>
      </c>
      <c r="BN52" s="7">
        <v>21</v>
      </c>
      <c r="BO52" s="14">
        <v>22</v>
      </c>
      <c r="BP52" s="14">
        <v>31</v>
      </c>
      <c r="BQ52" s="14">
        <v>1</v>
      </c>
      <c r="BR52" s="14">
        <v>2</v>
      </c>
      <c r="BS52" s="14">
        <v>3</v>
      </c>
      <c r="BT52" s="14">
        <v>4</v>
      </c>
      <c r="BU52" s="14">
        <v>5</v>
      </c>
      <c r="BV52" s="14">
        <v>7</v>
      </c>
      <c r="BW52" s="7">
        <v>8</v>
      </c>
      <c r="BX52" s="14">
        <v>9</v>
      </c>
      <c r="BY52" s="7">
        <v>10</v>
      </c>
      <c r="BZ52" s="14">
        <v>11</v>
      </c>
      <c r="CA52" s="7">
        <v>12</v>
      </c>
      <c r="CB52" s="14">
        <v>13</v>
      </c>
      <c r="CC52" s="14">
        <v>14</v>
      </c>
      <c r="CD52" s="14">
        <v>15</v>
      </c>
      <c r="CE52" s="14">
        <v>16</v>
      </c>
      <c r="CF52" s="14">
        <v>17</v>
      </c>
      <c r="CG52" s="14">
        <v>18</v>
      </c>
      <c r="CH52" s="14">
        <v>19</v>
      </c>
      <c r="CI52" s="14">
        <v>21</v>
      </c>
      <c r="CJ52" s="14">
        <v>22</v>
      </c>
      <c r="CK52" s="14">
        <v>23</v>
      </c>
      <c r="CL52" s="14">
        <v>24</v>
      </c>
      <c r="CM52" s="14">
        <v>25</v>
      </c>
      <c r="CN52" s="14">
        <v>26</v>
      </c>
      <c r="CO52" s="14">
        <v>28</v>
      </c>
      <c r="CP52" s="14">
        <v>29</v>
      </c>
      <c r="CQ52" s="14">
        <v>30</v>
      </c>
      <c r="CR52" s="14">
        <v>5</v>
      </c>
      <c r="CS52" s="14">
        <v>6</v>
      </c>
      <c r="CT52" s="15">
        <v>7</v>
      </c>
      <c r="CU52" s="14">
        <v>12</v>
      </c>
      <c r="CV52" s="15">
        <v>13</v>
      </c>
      <c r="CW52" s="14">
        <v>14</v>
      </c>
      <c r="CX52" s="15">
        <v>15</v>
      </c>
      <c r="CY52" s="14">
        <v>16</v>
      </c>
      <c r="CZ52" s="14">
        <v>17</v>
      </c>
      <c r="DA52" s="15">
        <v>19</v>
      </c>
      <c r="DB52" s="14">
        <v>20</v>
      </c>
      <c r="DC52" s="15">
        <v>21</v>
      </c>
      <c r="DD52" s="14">
        <v>22</v>
      </c>
      <c r="DE52" s="15">
        <v>23</v>
      </c>
      <c r="DF52" s="15">
        <v>24</v>
      </c>
      <c r="DG52" s="14">
        <v>26</v>
      </c>
      <c r="DH52" s="20">
        <f t="shared" si="0"/>
        <v>0</v>
      </c>
      <c r="DI52" s="21">
        <f t="shared" si="1"/>
        <v>0</v>
      </c>
      <c r="DJ52" s="20">
        <f t="shared" si="2"/>
        <v>0</v>
      </c>
      <c r="DK52" s="20">
        <f t="shared" si="3"/>
        <v>0</v>
      </c>
      <c r="DL52" s="20">
        <f t="shared" si="4"/>
        <v>0</v>
      </c>
      <c r="DM52" s="20">
        <f t="shared" si="5"/>
        <v>0</v>
      </c>
      <c r="DN52" s="20">
        <f t="shared" si="6"/>
        <v>0</v>
      </c>
      <c r="DO52" s="20">
        <f t="shared" si="7"/>
        <v>0</v>
      </c>
      <c r="DP52" s="20">
        <f t="shared" si="8"/>
        <v>0</v>
      </c>
      <c r="DQ52" s="20">
        <f t="shared" si="9"/>
        <v>0</v>
      </c>
      <c r="DR52" s="20">
        <f t="shared" si="10"/>
        <v>0</v>
      </c>
      <c r="DS52" s="20">
        <f t="shared" si="11"/>
        <v>0</v>
      </c>
      <c r="DT52" s="20">
        <f t="shared" si="12"/>
        <v>0</v>
      </c>
      <c r="DU52" s="20">
        <f t="shared" si="13"/>
        <v>0</v>
      </c>
      <c r="DV52" s="20">
        <f t="shared" si="14"/>
        <v>0</v>
      </c>
      <c r="DW52" s="22" t="e">
        <f>DH52*100/('кол-во часов'!B49*18)</f>
        <v>#DIV/0!</v>
      </c>
      <c r="DX52" s="22" t="e">
        <f>DI52*100/('кол-во часов'!C49*18)</f>
        <v>#DIV/0!</v>
      </c>
      <c r="DY52" s="22" t="e">
        <f>DJ52*100/('кол-во часов'!D49*18)</f>
        <v>#DIV/0!</v>
      </c>
      <c r="DZ52" s="22" t="e">
        <f>DK52*100/('кол-во часов'!E49*18)</f>
        <v>#DIV/0!</v>
      </c>
      <c r="EA52" s="22" t="e">
        <f>DL52*100/('кол-во часов'!F49*18)</f>
        <v>#DIV/0!</v>
      </c>
      <c r="EB52" s="22" t="e">
        <f>DM52*100/('кол-во часов'!G49*18)</f>
        <v>#DIV/0!</v>
      </c>
      <c r="EC52" s="22" t="e">
        <f>DN52*100/('кол-во часов'!H49*18)</f>
        <v>#DIV/0!</v>
      </c>
      <c r="ED52" s="22" t="e">
        <f>DO52*100/('кол-во часов'!I49*18)</f>
        <v>#DIV/0!</v>
      </c>
      <c r="EE52" s="22" t="e">
        <f>DP52*100/('кол-во часов'!J49*18)</f>
        <v>#DIV/0!</v>
      </c>
      <c r="EF52" s="22" t="e">
        <f>DQ52*100/('кол-во часов'!K49*18)</f>
        <v>#DIV/0!</v>
      </c>
      <c r="EG52" s="22" t="e">
        <f>DR52*100/('кол-во часов'!L49*18)</f>
        <v>#DIV/0!</v>
      </c>
      <c r="EH52" s="22" t="e">
        <f>DS52*100/('кол-во часов'!M49*18)</f>
        <v>#DIV/0!</v>
      </c>
      <c r="EI52" s="22" t="e">
        <f>DT52*100/('кол-во часов'!N49*18)</f>
        <v>#DIV/0!</v>
      </c>
      <c r="EJ52" s="22" t="e">
        <f>DU52*100/('кол-во часов'!O49*18)</f>
        <v>#DIV/0!</v>
      </c>
    </row>
    <row r="53" spans="1:140" ht="15.75" customHeight="1" x14ac:dyDescent="0.3">
      <c r="A53" s="3"/>
      <c r="B53" s="45"/>
      <c r="C53" s="3"/>
      <c r="D53" s="3"/>
      <c r="E53" s="58" t="s">
        <v>5</v>
      </c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60"/>
      <c r="Y53" s="66" t="s">
        <v>6</v>
      </c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60"/>
      <c r="AW53" s="67" t="s">
        <v>7</v>
      </c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68"/>
      <c r="BQ53" s="69" t="s">
        <v>8</v>
      </c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60"/>
      <c r="CR53" s="70" t="s">
        <v>9</v>
      </c>
      <c r="CS53" s="59"/>
      <c r="CT53" s="59"/>
      <c r="CU53" s="59"/>
      <c r="CV53" s="59"/>
      <c r="CW53" s="59"/>
      <c r="CX53" s="59"/>
      <c r="CY53" s="59"/>
      <c r="CZ53" s="59"/>
      <c r="DA53" s="59"/>
      <c r="DB53" s="59"/>
      <c r="DC53" s="59"/>
      <c r="DD53" s="59"/>
      <c r="DE53" s="59"/>
      <c r="DF53" s="59"/>
      <c r="DG53" s="60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46"/>
      <c r="DV53" s="46"/>
      <c r="DW53" s="47"/>
      <c r="DX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</row>
    <row r="54" spans="1:140" ht="57.75" customHeight="1" x14ac:dyDescent="0.3">
      <c r="A54" s="55" t="s">
        <v>110</v>
      </c>
      <c r="B54" s="2"/>
      <c r="D54" s="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47"/>
      <c r="DX54" s="47"/>
      <c r="DZ54" s="47"/>
      <c r="EA54" s="47"/>
      <c r="EB54" s="47"/>
      <c r="EC54" s="47"/>
      <c r="ED54" s="47"/>
      <c r="EE54" s="47"/>
      <c r="EF54" s="47"/>
      <c r="EG54" s="47"/>
      <c r="EH54" s="47"/>
      <c r="EI54" s="47"/>
      <c r="EJ54" s="47"/>
    </row>
    <row r="55" spans="1:140" ht="15.75" customHeight="1" x14ac:dyDescent="0.3">
      <c r="A55" s="1"/>
      <c r="B55" s="2"/>
      <c r="D55" s="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48"/>
    </row>
    <row r="56" spans="1:140" ht="15.75" customHeight="1" x14ac:dyDescent="0.3">
      <c r="A56" s="1"/>
      <c r="B56" s="2"/>
      <c r="D56" s="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</row>
    <row r="57" spans="1:140" ht="15.75" customHeight="1" x14ac:dyDescent="0.3">
      <c r="A57" s="1"/>
      <c r="B57" s="2"/>
      <c r="D57" s="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</row>
    <row r="58" spans="1:140" ht="15.75" customHeight="1" x14ac:dyDescent="0.3">
      <c r="A58" s="1"/>
      <c r="B58" s="2"/>
      <c r="D58" s="3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</row>
    <row r="59" spans="1:140" ht="15.75" customHeight="1" x14ac:dyDescent="0.3">
      <c r="A59" s="1"/>
      <c r="B59" s="2"/>
      <c r="D59" s="3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</row>
    <row r="60" spans="1:140" ht="15.75" customHeight="1" x14ac:dyDescent="0.3">
      <c r="A60" s="1"/>
      <c r="B60" s="2"/>
      <c r="D60" s="3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</row>
    <row r="61" spans="1:140" ht="15.75" customHeight="1" x14ac:dyDescent="0.3">
      <c r="A61" s="1"/>
      <c r="B61" s="2"/>
      <c r="D61" s="3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</row>
    <row r="62" spans="1:140" ht="15.75" customHeight="1" x14ac:dyDescent="0.3">
      <c r="A62" s="1"/>
      <c r="B62" s="2"/>
      <c r="D62" s="3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</row>
    <row r="63" spans="1:140" ht="15.75" customHeight="1" x14ac:dyDescent="0.3">
      <c r="A63" s="1"/>
      <c r="B63" s="2"/>
      <c r="D63" s="3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</row>
    <row r="64" spans="1:140" ht="15.75" customHeight="1" x14ac:dyDescent="0.3">
      <c r="A64" s="1"/>
      <c r="B64" s="2"/>
      <c r="D64" s="3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</row>
    <row r="65" spans="1:126" ht="15.75" customHeight="1" x14ac:dyDescent="0.3">
      <c r="A65" s="1"/>
      <c r="B65" s="2"/>
      <c r="D65" s="3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</row>
    <row r="66" spans="1:126" ht="15.75" customHeight="1" x14ac:dyDescent="0.3">
      <c r="A66" s="1"/>
      <c r="B66" s="2"/>
      <c r="D66" s="3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</row>
    <row r="67" spans="1:126" ht="15.75" customHeight="1" x14ac:dyDescent="0.3">
      <c r="A67" s="1"/>
      <c r="B67" s="2"/>
      <c r="D67" s="3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</row>
    <row r="68" spans="1:126" ht="15.75" customHeight="1" x14ac:dyDescent="0.3">
      <c r="A68" s="1"/>
      <c r="B68" s="2"/>
      <c r="D68" s="3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</row>
    <row r="69" spans="1:126" ht="15.75" customHeight="1" x14ac:dyDescent="0.3">
      <c r="A69" s="1"/>
      <c r="B69" s="2"/>
      <c r="D69" s="3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</row>
    <row r="70" spans="1:126" ht="15.75" customHeight="1" x14ac:dyDescent="0.3">
      <c r="A70" s="1"/>
      <c r="B70" s="2"/>
      <c r="D70" s="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</row>
    <row r="71" spans="1:126" ht="15.75" customHeight="1" x14ac:dyDescent="0.3">
      <c r="A71" s="1"/>
      <c r="B71" s="2"/>
      <c r="D71" s="3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</row>
    <row r="72" spans="1:126" ht="15.75" customHeight="1" x14ac:dyDescent="0.3">
      <c r="A72" s="1"/>
      <c r="B72" s="2"/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</row>
    <row r="73" spans="1:126" ht="15.75" customHeight="1" x14ac:dyDescent="0.3">
      <c r="A73" s="1"/>
      <c r="B73" s="2"/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</row>
    <row r="74" spans="1:126" ht="15.75" customHeight="1" x14ac:dyDescent="0.3">
      <c r="A74" s="1"/>
      <c r="B74" s="2"/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</row>
    <row r="75" spans="1:126" ht="15.75" customHeight="1" x14ac:dyDescent="0.3">
      <c r="A75" s="1"/>
      <c r="B75" s="2"/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</row>
    <row r="76" spans="1:126" ht="15.75" customHeight="1" x14ac:dyDescent="0.3">
      <c r="A76" s="1"/>
      <c r="B76" s="2"/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</row>
    <row r="77" spans="1:126" ht="15.75" customHeight="1" x14ac:dyDescent="0.3">
      <c r="A77" s="1"/>
      <c r="B77" s="2"/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</row>
    <row r="78" spans="1:126" ht="15.75" customHeight="1" x14ac:dyDescent="0.3">
      <c r="A78" s="1"/>
      <c r="B78" s="2"/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</row>
    <row r="79" spans="1:126" ht="15.75" customHeight="1" x14ac:dyDescent="0.3">
      <c r="A79" s="1"/>
      <c r="B79" s="2"/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</row>
    <row r="80" spans="1:126" ht="15.75" customHeight="1" x14ac:dyDescent="0.3">
      <c r="A80" s="1"/>
      <c r="B80" s="2"/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</row>
    <row r="81" spans="1:126" ht="15.75" customHeight="1" x14ac:dyDescent="0.3">
      <c r="A81" s="1"/>
      <c r="B81" s="2"/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</row>
    <row r="82" spans="1:126" ht="15.75" customHeight="1" x14ac:dyDescent="0.3">
      <c r="A82" s="1"/>
      <c r="B82" s="2"/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</row>
    <row r="83" spans="1:126" ht="15.75" customHeight="1" x14ac:dyDescent="0.3">
      <c r="A83" s="1"/>
      <c r="B83" s="2"/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</row>
    <row r="84" spans="1:126" ht="15.75" customHeight="1" x14ac:dyDescent="0.3">
      <c r="A84" s="1"/>
      <c r="B84" s="2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</row>
    <row r="85" spans="1:126" ht="15.75" customHeight="1" x14ac:dyDescent="0.3">
      <c r="A85" s="1"/>
      <c r="B85" s="2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</row>
    <row r="86" spans="1:126" ht="15.75" customHeight="1" x14ac:dyDescent="0.3">
      <c r="A86" s="1"/>
      <c r="B86" s="2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</row>
    <row r="87" spans="1:126" ht="15.75" customHeight="1" x14ac:dyDescent="0.3">
      <c r="A87" s="1"/>
      <c r="B87" s="2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</row>
    <row r="88" spans="1:126" ht="15.75" customHeight="1" x14ac:dyDescent="0.3">
      <c r="A88" s="1"/>
      <c r="B88" s="2"/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</row>
    <row r="89" spans="1:126" ht="15.75" customHeight="1" x14ac:dyDescent="0.3">
      <c r="A89" s="1"/>
      <c r="B89" s="2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</row>
    <row r="90" spans="1:126" ht="15.75" customHeight="1" x14ac:dyDescent="0.3">
      <c r="A90" s="1"/>
      <c r="B90" s="2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</row>
    <row r="91" spans="1:126" ht="15.75" customHeight="1" x14ac:dyDescent="0.3">
      <c r="A91" s="1"/>
      <c r="B91" s="2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</row>
    <row r="92" spans="1:126" ht="15.75" customHeight="1" x14ac:dyDescent="0.3">
      <c r="A92" s="1"/>
      <c r="B92" s="2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</row>
    <row r="93" spans="1:126" ht="15.75" customHeight="1" x14ac:dyDescent="0.3">
      <c r="A93" s="1"/>
      <c r="B93" s="2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</row>
    <row r="94" spans="1:126" ht="15.75" customHeight="1" x14ac:dyDescent="0.3">
      <c r="A94" s="1"/>
      <c r="B94" s="2"/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</row>
    <row r="95" spans="1:126" ht="15.75" customHeight="1" x14ac:dyDescent="0.3">
      <c r="A95" s="1"/>
      <c r="B95" s="2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</row>
    <row r="96" spans="1:126" ht="15.75" customHeight="1" x14ac:dyDescent="0.3">
      <c r="A96" s="1"/>
      <c r="B96" s="2"/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</row>
    <row r="97" spans="1:126" ht="15.75" customHeight="1" x14ac:dyDescent="0.3">
      <c r="A97" s="1"/>
      <c r="B97" s="2"/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</row>
    <row r="98" spans="1:126" ht="15.75" customHeight="1" x14ac:dyDescent="0.3">
      <c r="A98" s="1"/>
      <c r="B98" s="2"/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1:126" ht="15.75" customHeight="1" x14ac:dyDescent="0.3">
      <c r="A99" s="1"/>
      <c r="B99" s="2"/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</row>
    <row r="100" spans="1:126" ht="15.75" customHeight="1" x14ac:dyDescent="0.3">
      <c r="A100" s="1"/>
      <c r="B100" s="2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</row>
    <row r="101" spans="1:126" ht="15.75" customHeight="1" x14ac:dyDescent="0.3">
      <c r="A101" s="1"/>
      <c r="B101" s="2"/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</row>
    <row r="102" spans="1:126" ht="15.75" customHeight="1" x14ac:dyDescent="0.3">
      <c r="A102" s="1"/>
      <c r="B102" s="2"/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</row>
    <row r="103" spans="1:126" ht="15.75" customHeight="1" x14ac:dyDescent="0.3">
      <c r="A103" s="1"/>
      <c r="B103" s="2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</row>
    <row r="104" spans="1:126" ht="15.75" customHeight="1" x14ac:dyDescent="0.3">
      <c r="A104" s="1"/>
      <c r="B104" s="2"/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</row>
    <row r="105" spans="1:126" ht="15.75" customHeight="1" x14ac:dyDescent="0.3">
      <c r="A105" s="1"/>
      <c r="B105" s="2"/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</row>
    <row r="106" spans="1:126" ht="15.75" customHeight="1" x14ac:dyDescent="0.3">
      <c r="A106" s="1"/>
      <c r="B106" s="2"/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</row>
    <row r="107" spans="1:126" ht="15.75" customHeight="1" x14ac:dyDescent="0.3">
      <c r="A107" s="1"/>
      <c r="B107" s="2"/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</row>
    <row r="108" spans="1:126" ht="15.75" customHeight="1" x14ac:dyDescent="0.3">
      <c r="A108" s="1"/>
      <c r="B108" s="2"/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</row>
    <row r="109" spans="1:126" ht="15.75" customHeight="1" x14ac:dyDescent="0.3">
      <c r="A109" s="1"/>
      <c r="B109" s="2"/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</row>
    <row r="110" spans="1:126" ht="15.75" customHeight="1" x14ac:dyDescent="0.3">
      <c r="A110" s="1"/>
      <c r="B110" s="2"/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</row>
    <row r="111" spans="1:126" ht="15.75" customHeight="1" x14ac:dyDescent="0.3">
      <c r="A111" s="1"/>
      <c r="B111" s="2"/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</row>
    <row r="112" spans="1:126" ht="15.75" customHeight="1" x14ac:dyDescent="0.3">
      <c r="A112" s="1"/>
      <c r="B112" s="2"/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</row>
    <row r="113" spans="1:126" ht="15.75" customHeight="1" x14ac:dyDescent="0.3">
      <c r="A113" s="1"/>
      <c r="B113" s="2"/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</row>
    <row r="114" spans="1:126" ht="15.75" customHeight="1" x14ac:dyDescent="0.3">
      <c r="A114" s="1"/>
      <c r="B114" s="2"/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</row>
    <row r="115" spans="1:126" ht="15.75" customHeight="1" x14ac:dyDescent="0.3">
      <c r="A115" s="1"/>
      <c r="B115" s="2"/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</row>
    <row r="116" spans="1:126" ht="15.75" customHeight="1" x14ac:dyDescent="0.3">
      <c r="A116" s="1"/>
      <c r="B116" s="2"/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</row>
    <row r="117" spans="1:126" ht="15.75" customHeight="1" x14ac:dyDescent="0.3">
      <c r="A117" s="1"/>
      <c r="B117" s="2"/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</row>
    <row r="118" spans="1:126" ht="15.75" customHeight="1" x14ac:dyDescent="0.3">
      <c r="A118" s="1"/>
      <c r="B118" s="2"/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</row>
    <row r="119" spans="1:126" ht="15.75" customHeight="1" x14ac:dyDescent="0.3">
      <c r="A119" s="1"/>
      <c r="B119" s="2"/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</row>
    <row r="120" spans="1:126" ht="15.75" customHeight="1" x14ac:dyDescent="0.3">
      <c r="A120" s="1"/>
      <c r="B120" s="2"/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</row>
    <row r="121" spans="1:126" ht="15.75" customHeight="1" x14ac:dyDescent="0.3">
      <c r="A121" s="1"/>
      <c r="B121" s="2"/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</row>
    <row r="122" spans="1:126" ht="15.75" customHeight="1" x14ac:dyDescent="0.3">
      <c r="A122" s="1"/>
      <c r="B122" s="2"/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</row>
    <row r="123" spans="1:126" ht="15.75" customHeight="1" x14ac:dyDescent="0.3">
      <c r="A123" s="1"/>
      <c r="B123" s="2"/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</row>
    <row r="124" spans="1:126" ht="15.75" customHeight="1" x14ac:dyDescent="0.3">
      <c r="A124" s="1"/>
      <c r="B124" s="2"/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</row>
    <row r="125" spans="1:126" ht="15.75" customHeight="1" x14ac:dyDescent="0.3">
      <c r="A125" s="1"/>
      <c r="B125" s="2"/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</row>
    <row r="126" spans="1:126" ht="15.75" customHeight="1" x14ac:dyDescent="0.3">
      <c r="A126" s="1"/>
      <c r="B126" s="2"/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</row>
    <row r="127" spans="1:126" ht="15.75" customHeight="1" x14ac:dyDescent="0.3">
      <c r="A127" s="1"/>
      <c r="B127" s="2"/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</row>
    <row r="128" spans="1:126" ht="15.75" customHeight="1" x14ac:dyDescent="0.3">
      <c r="A128" s="1"/>
      <c r="B128" s="2"/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</row>
    <row r="129" spans="1:126" ht="15.75" customHeight="1" x14ac:dyDescent="0.3">
      <c r="A129" s="1"/>
      <c r="B129" s="2"/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</row>
    <row r="130" spans="1:126" ht="15.75" customHeight="1" x14ac:dyDescent="0.3">
      <c r="A130" s="1"/>
      <c r="B130" s="2"/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</row>
    <row r="131" spans="1:126" ht="15.75" customHeight="1" x14ac:dyDescent="0.3">
      <c r="A131" s="1"/>
      <c r="B131" s="2"/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</row>
    <row r="132" spans="1:126" ht="15.75" customHeight="1" x14ac:dyDescent="0.3">
      <c r="A132" s="1"/>
      <c r="B132" s="2"/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</row>
    <row r="133" spans="1:126" ht="15.75" customHeight="1" x14ac:dyDescent="0.3">
      <c r="A133" s="1"/>
      <c r="B133" s="2"/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</row>
    <row r="134" spans="1:126" ht="15.75" customHeight="1" x14ac:dyDescent="0.3">
      <c r="A134" s="1"/>
      <c r="B134" s="2"/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</row>
    <row r="135" spans="1:126" ht="15.75" customHeight="1" x14ac:dyDescent="0.3">
      <c r="A135" s="1"/>
      <c r="B135" s="2"/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</row>
    <row r="136" spans="1:126" ht="15.75" customHeight="1" x14ac:dyDescent="0.3">
      <c r="A136" s="1"/>
      <c r="B136" s="2"/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</row>
    <row r="137" spans="1:126" ht="15.75" customHeight="1" x14ac:dyDescent="0.3">
      <c r="A137" s="1"/>
      <c r="B137" s="2"/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</row>
    <row r="138" spans="1:126" ht="15.75" customHeight="1" x14ac:dyDescent="0.3">
      <c r="A138" s="1"/>
      <c r="B138" s="2"/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</row>
    <row r="139" spans="1:126" ht="15.75" customHeight="1" x14ac:dyDescent="0.3">
      <c r="A139" s="1"/>
      <c r="B139" s="2"/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</row>
    <row r="140" spans="1:126" ht="15.75" customHeight="1" x14ac:dyDescent="0.3">
      <c r="A140" s="1"/>
      <c r="B140" s="2"/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</row>
    <row r="141" spans="1:126" ht="15.75" customHeight="1" x14ac:dyDescent="0.3">
      <c r="A141" s="1"/>
      <c r="B141" s="2"/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</row>
    <row r="142" spans="1:126" ht="15.75" customHeight="1" x14ac:dyDescent="0.3">
      <c r="A142" s="1"/>
      <c r="B142" s="2"/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</row>
    <row r="143" spans="1:126" ht="15.75" customHeight="1" x14ac:dyDescent="0.3">
      <c r="A143" s="1"/>
      <c r="B143" s="2"/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</row>
    <row r="144" spans="1:126" ht="15.75" customHeight="1" x14ac:dyDescent="0.3">
      <c r="A144" s="1"/>
      <c r="B144" s="2"/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</row>
    <row r="145" spans="1:126" ht="15.75" customHeight="1" x14ac:dyDescent="0.3">
      <c r="A145" s="1"/>
      <c r="B145" s="2"/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</row>
    <row r="146" spans="1:126" ht="15.75" customHeight="1" x14ac:dyDescent="0.3">
      <c r="A146" s="1"/>
      <c r="B146" s="2"/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</row>
    <row r="147" spans="1:126" ht="15.75" customHeight="1" x14ac:dyDescent="0.3">
      <c r="A147" s="1"/>
      <c r="B147" s="2"/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</row>
    <row r="148" spans="1:126" ht="15.75" customHeight="1" x14ac:dyDescent="0.3">
      <c r="A148" s="1"/>
      <c r="B148" s="2"/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</row>
    <row r="149" spans="1:126" ht="15.75" customHeight="1" x14ac:dyDescent="0.3">
      <c r="A149" s="1"/>
      <c r="B149" s="2"/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</row>
    <row r="150" spans="1:126" ht="15.75" customHeight="1" x14ac:dyDescent="0.3">
      <c r="A150" s="1"/>
      <c r="B150" s="2"/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</row>
    <row r="151" spans="1:126" ht="15.75" customHeight="1" x14ac:dyDescent="0.3">
      <c r="A151" s="1"/>
      <c r="B151" s="2"/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</row>
    <row r="152" spans="1:126" ht="15.75" customHeight="1" x14ac:dyDescent="0.3">
      <c r="A152" s="1"/>
      <c r="B152" s="2"/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</row>
    <row r="153" spans="1:126" ht="15.75" customHeight="1" x14ac:dyDescent="0.3">
      <c r="A153" s="1"/>
      <c r="B153" s="2"/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</row>
    <row r="154" spans="1:126" ht="15.75" customHeight="1" x14ac:dyDescent="0.3">
      <c r="A154" s="1"/>
      <c r="B154" s="2"/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</row>
    <row r="155" spans="1:126" ht="15.75" customHeight="1" x14ac:dyDescent="0.3">
      <c r="A155" s="1"/>
      <c r="B155" s="2"/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</row>
    <row r="156" spans="1:126" ht="15.75" customHeight="1" x14ac:dyDescent="0.3">
      <c r="A156" s="1"/>
      <c r="B156" s="2"/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</row>
    <row r="157" spans="1:126" ht="15.75" customHeight="1" x14ac:dyDescent="0.3">
      <c r="A157" s="1"/>
      <c r="B157" s="2"/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</row>
    <row r="158" spans="1:126" ht="15.75" customHeight="1" x14ac:dyDescent="0.3">
      <c r="A158" s="1"/>
      <c r="B158" s="2"/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</row>
    <row r="159" spans="1:126" ht="15.75" customHeight="1" x14ac:dyDescent="0.3">
      <c r="A159" s="1"/>
      <c r="B159" s="2"/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</row>
    <row r="160" spans="1:126" ht="15.75" customHeight="1" x14ac:dyDescent="0.3">
      <c r="A160" s="1"/>
      <c r="B160" s="2"/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</row>
    <row r="161" spans="1:126" ht="15.75" customHeight="1" x14ac:dyDescent="0.3">
      <c r="A161" s="1"/>
      <c r="B161" s="2"/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</row>
    <row r="162" spans="1:126" ht="15.75" customHeight="1" x14ac:dyDescent="0.3">
      <c r="A162" s="1"/>
      <c r="B162" s="2"/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</row>
    <row r="163" spans="1:126" ht="15.75" customHeight="1" x14ac:dyDescent="0.3">
      <c r="A163" s="1"/>
      <c r="B163" s="2"/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</row>
    <row r="164" spans="1:126" ht="15.75" customHeight="1" x14ac:dyDescent="0.3">
      <c r="A164" s="1"/>
      <c r="B164" s="2"/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</row>
    <row r="165" spans="1:126" ht="15.75" customHeight="1" x14ac:dyDescent="0.3">
      <c r="A165" s="1"/>
      <c r="B165" s="2"/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</row>
    <row r="166" spans="1:126" ht="15.75" customHeight="1" x14ac:dyDescent="0.3">
      <c r="A166" s="1"/>
      <c r="B166" s="2"/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</row>
    <row r="167" spans="1:126" ht="15.75" customHeight="1" x14ac:dyDescent="0.3">
      <c r="A167" s="1"/>
      <c r="B167" s="2"/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</row>
    <row r="168" spans="1:126" ht="15.75" customHeight="1" x14ac:dyDescent="0.3">
      <c r="A168" s="1"/>
      <c r="B168" s="2"/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</row>
    <row r="169" spans="1:126" ht="15.75" customHeight="1" x14ac:dyDescent="0.3">
      <c r="A169" s="1"/>
      <c r="B169" s="2"/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</row>
    <row r="170" spans="1:126" ht="15.75" customHeight="1" x14ac:dyDescent="0.3">
      <c r="A170" s="1"/>
      <c r="B170" s="2"/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</row>
    <row r="171" spans="1:126" ht="15.75" customHeight="1" x14ac:dyDescent="0.3">
      <c r="A171" s="1"/>
      <c r="B171" s="2"/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</row>
    <row r="172" spans="1:126" ht="15.75" customHeight="1" x14ac:dyDescent="0.3">
      <c r="A172" s="1"/>
      <c r="B172" s="2"/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</row>
    <row r="173" spans="1:126" ht="15.75" customHeight="1" x14ac:dyDescent="0.3">
      <c r="A173" s="1"/>
      <c r="B173" s="2"/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</row>
    <row r="174" spans="1:126" ht="15.75" customHeight="1" x14ac:dyDescent="0.3">
      <c r="A174" s="1"/>
      <c r="B174" s="2"/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</row>
    <row r="175" spans="1:126" ht="15.75" customHeight="1" x14ac:dyDescent="0.3">
      <c r="A175" s="1"/>
      <c r="B175" s="2"/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</row>
    <row r="176" spans="1:126" ht="15.75" customHeight="1" x14ac:dyDescent="0.3">
      <c r="A176" s="1"/>
      <c r="B176" s="2"/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</row>
    <row r="177" spans="1:126" ht="15.75" customHeight="1" x14ac:dyDescent="0.3">
      <c r="A177" s="1"/>
      <c r="B177" s="2"/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</row>
    <row r="178" spans="1:126" ht="15.75" customHeight="1" x14ac:dyDescent="0.3">
      <c r="A178" s="1"/>
      <c r="B178" s="2"/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</row>
    <row r="179" spans="1:126" ht="15.75" customHeight="1" x14ac:dyDescent="0.3">
      <c r="A179" s="1"/>
      <c r="B179" s="2"/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</row>
    <row r="180" spans="1:126" ht="15.75" customHeight="1" x14ac:dyDescent="0.3">
      <c r="A180" s="1"/>
      <c r="B180" s="2"/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</row>
    <row r="181" spans="1:126" ht="15.75" customHeight="1" x14ac:dyDescent="0.3">
      <c r="A181" s="1"/>
      <c r="B181" s="2"/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</row>
    <row r="182" spans="1:126" ht="15.75" customHeight="1" x14ac:dyDescent="0.3">
      <c r="A182" s="1"/>
      <c r="B182" s="2"/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</row>
    <row r="183" spans="1:126" ht="15.75" customHeight="1" x14ac:dyDescent="0.3">
      <c r="A183" s="1"/>
      <c r="B183" s="2"/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</row>
    <row r="184" spans="1:126" ht="15.75" customHeight="1" x14ac:dyDescent="0.3">
      <c r="A184" s="1"/>
      <c r="B184" s="2"/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</row>
    <row r="185" spans="1:126" ht="15.75" customHeight="1" x14ac:dyDescent="0.3">
      <c r="A185" s="1"/>
      <c r="B185" s="2"/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</row>
    <row r="186" spans="1:126" ht="15.75" customHeight="1" x14ac:dyDescent="0.3">
      <c r="A186" s="1"/>
      <c r="B186" s="2"/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</row>
    <row r="187" spans="1:126" ht="15.75" customHeight="1" x14ac:dyDescent="0.3">
      <c r="A187" s="1"/>
      <c r="B187" s="2"/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</row>
    <row r="188" spans="1:126" ht="15.75" customHeight="1" x14ac:dyDescent="0.3">
      <c r="A188" s="1"/>
      <c r="B188" s="2"/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</row>
    <row r="189" spans="1:126" ht="15.75" customHeight="1" x14ac:dyDescent="0.3">
      <c r="A189" s="1"/>
      <c r="B189" s="2"/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</row>
    <row r="190" spans="1:126" ht="15.75" customHeight="1" x14ac:dyDescent="0.3">
      <c r="A190" s="1"/>
      <c r="B190" s="2"/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</row>
    <row r="191" spans="1:126" ht="15.75" customHeight="1" x14ac:dyDescent="0.3">
      <c r="A191" s="1"/>
      <c r="B191" s="2"/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</row>
    <row r="192" spans="1:126" ht="15.75" customHeight="1" x14ac:dyDescent="0.3">
      <c r="A192" s="1"/>
      <c r="B192" s="2"/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</row>
    <row r="193" spans="1:126" ht="15.75" customHeight="1" x14ac:dyDescent="0.3">
      <c r="A193" s="1"/>
      <c r="B193" s="2"/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</row>
    <row r="194" spans="1:126" ht="15.75" customHeight="1" x14ac:dyDescent="0.3">
      <c r="A194" s="1"/>
      <c r="B194" s="2"/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</row>
    <row r="195" spans="1:126" ht="15.75" customHeight="1" x14ac:dyDescent="0.3">
      <c r="A195" s="1"/>
      <c r="B195" s="2"/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</row>
    <row r="196" spans="1:126" ht="15.75" customHeight="1" x14ac:dyDescent="0.3">
      <c r="A196" s="1"/>
      <c r="B196" s="2"/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</row>
    <row r="197" spans="1:126" ht="15.75" customHeight="1" x14ac:dyDescent="0.3">
      <c r="A197" s="1"/>
      <c r="B197" s="2"/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</row>
    <row r="198" spans="1:126" ht="15.75" customHeight="1" x14ac:dyDescent="0.3">
      <c r="A198" s="1"/>
      <c r="B198" s="2"/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</row>
    <row r="199" spans="1:126" ht="15.75" customHeight="1" x14ac:dyDescent="0.3">
      <c r="A199" s="1"/>
      <c r="B199" s="2"/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</row>
    <row r="200" spans="1:126" ht="15.75" customHeight="1" x14ac:dyDescent="0.3">
      <c r="A200" s="1"/>
      <c r="B200" s="2"/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</row>
    <row r="201" spans="1:126" ht="15.75" customHeight="1" x14ac:dyDescent="0.3">
      <c r="A201" s="1"/>
      <c r="B201" s="2"/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</row>
    <row r="202" spans="1:126" ht="15.75" customHeight="1" x14ac:dyDescent="0.3">
      <c r="A202" s="1"/>
      <c r="B202" s="2"/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</row>
    <row r="203" spans="1:126" ht="15.75" customHeight="1" x14ac:dyDescent="0.3">
      <c r="A203" s="1"/>
      <c r="B203" s="2"/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</row>
    <row r="204" spans="1:126" ht="15.75" customHeight="1" x14ac:dyDescent="0.3">
      <c r="A204" s="1"/>
      <c r="B204" s="2"/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</row>
    <row r="205" spans="1:126" ht="15.75" customHeight="1" x14ac:dyDescent="0.3">
      <c r="A205" s="1"/>
      <c r="B205" s="2"/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</row>
    <row r="206" spans="1:126" ht="15.75" customHeight="1" x14ac:dyDescent="0.3">
      <c r="A206" s="1"/>
      <c r="B206" s="2"/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</row>
    <row r="207" spans="1:126" ht="15.75" customHeight="1" x14ac:dyDescent="0.3">
      <c r="A207" s="1"/>
      <c r="B207" s="2"/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</row>
    <row r="208" spans="1:126" ht="15.75" customHeight="1" x14ac:dyDescent="0.3">
      <c r="A208" s="1"/>
      <c r="B208" s="2"/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</row>
    <row r="209" spans="1:126" ht="15.75" customHeight="1" x14ac:dyDescent="0.3">
      <c r="A209" s="1"/>
      <c r="B209" s="2"/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</row>
    <row r="210" spans="1:126" ht="15.75" customHeight="1" x14ac:dyDescent="0.3">
      <c r="A210" s="1"/>
      <c r="B210" s="2"/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</row>
    <row r="211" spans="1:126" ht="15.75" customHeight="1" x14ac:dyDescent="0.3">
      <c r="A211" s="1"/>
      <c r="B211" s="2"/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</row>
    <row r="212" spans="1:126" ht="15.75" customHeight="1" x14ac:dyDescent="0.3">
      <c r="A212" s="1"/>
      <c r="B212" s="2"/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</row>
    <row r="213" spans="1:126" ht="15.75" customHeight="1" x14ac:dyDescent="0.3">
      <c r="A213" s="1"/>
      <c r="B213" s="2"/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</row>
    <row r="214" spans="1:126" ht="15.75" customHeight="1" x14ac:dyDescent="0.3">
      <c r="A214" s="1"/>
      <c r="B214" s="2"/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</row>
    <row r="215" spans="1:126" ht="15.75" customHeight="1" x14ac:dyDescent="0.3">
      <c r="A215" s="1"/>
      <c r="B215" s="2"/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</row>
    <row r="216" spans="1:126" ht="15.75" customHeight="1" x14ac:dyDescent="0.3">
      <c r="A216" s="1"/>
      <c r="B216" s="2"/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</row>
    <row r="217" spans="1:126" ht="15.75" customHeight="1" x14ac:dyDescent="0.3">
      <c r="A217" s="1"/>
      <c r="B217" s="2"/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</row>
    <row r="218" spans="1:126" ht="15.75" customHeight="1" x14ac:dyDescent="0.3">
      <c r="A218" s="1"/>
      <c r="B218" s="2"/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</row>
    <row r="219" spans="1:126" ht="15.75" customHeight="1" x14ac:dyDescent="0.3">
      <c r="A219" s="1"/>
      <c r="B219" s="2"/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</row>
    <row r="220" spans="1:126" ht="15.75" customHeight="1" x14ac:dyDescent="0.3">
      <c r="A220" s="1"/>
      <c r="B220" s="2"/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</row>
    <row r="221" spans="1:126" ht="15.75" customHeight="1" x14ac:dyDescent="0.3">
      <c r="A221" s="1"/>
      <c r="B221" s="2"/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</row>
    <row r="222" spans="1:126" ht="15.75" customHeight="1" x14ac:dyDescent="0.3">
      <c r="A222" s="1"/>
      <c r="B222" s="2"/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</row>
    <row r="223" spans="1:126" ht="15.75" customHeight="1" x14ac:dyDescent="0.3">
      <c r="A223" s="1"/>
      <c r="B223" s="2"/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</row>
    <row r="224" spans="1:126" ht="15.75" customHeight="1" x14ac:dyDescent="0.3">
      <c r="A224" s="1"/>
      <c r="B224" s="2"/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</row>
    <row r="225" spans="1:126" ht="15.75" customHeight="1" x14ac:dyDescent="0.3">
      <c r="A225" s="1"/>
      <c r="B225" s="2"/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</row>
    <row r="226" spans="1:126" ht="15.75" customHeight="1" x14ac:dyDescent="0.3">
      <c r="A226" s="1"/>
      <c r="B226" s="2"/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</row>
    <row r="227" spans="1:126" ht="15.75" customHeight="1" x14ac:dyDescent="0.3">
      <c r="A227" s="1"/>
      <c r="B227" s="2"/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</row>
    <row r="228" spans="1:126" ht="15.75" customHeight="1" x14ac:dyDescent="0.3">
      <c r="A228" s="1"/>
      <c r="B228" s="2"/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</row>
    <row r="229" spans="1:126" ht="15.75" customHeight="1" x14ac:dyDescent="0.3">
      <c r="A229" s="1"/>
      <c r="B229" s="2"/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</row>
    <row r="230" spans="1:126" ht="15.75" customHeight="1" x14ac:dyDescent="0.3">
      <c r="A230" s="1"/>
      <c r="B230" s="2"/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</row>
    <row r="231" spans="1:126" ht="15.75" customHeight="1" x14ac:dyDescent="0.3">
      <c r="A231" s="1"/>
      <c r="B231" s="2"/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</row>
    <row r="232" spans="1:126" ht="15.75" customHeight="1" x14ac:dyDescent="0.3">
      <c r="A232" s="1"/>
      <c r="B232" s="2"/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</row>
    <row r="233" spans="1:126" ht="15.75" customHeight="1" x14ac:dyDescent="0.3">
      <c r="A233" s="1"/>
      <c r="B233" s="2"/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</row>
    <row r="234" spans="1:126" ht="15.75" customHeight="1" x14ac:dyDescent="0.3">
      <c r="A234" s="1"/>
      <c r="B234" s="2"/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</row>
    <row r="235" spans="1:126" ht="15.75" customHeight="1" x14ac:dyDescent="0.3">
      <c r="A235" s="1"/>
      <c r="B235" s="2"/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</row>
    <row r="236" spans="1:126" ht="15.75" customHeight="1" x14ac:dyDescent="0.3">
      <c r="A236" s="1"/>
      <c r="B236" s="2"/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</row>
    <row r="237" spans="1:126" ht="15.75" customHeight="1" x14ac:dyDescent="0.3">
      <c r="A237" s="1"/>
      <c r="B237" s="2"/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</row>
    <row r="238" spans="1:126" ht="15.75" customHeight="1" x14ac:dyDescent="0.3">
      <c r="A238" s="1"/>
      <c r="B238" s="2"/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</row>
    <row r="239" spans="1:126" ht="15.75" customHeight="1" x14ac:dyDescent="0.3">
      <c r="A239" s="1"/>
      <c r="B239" s="2"/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</row>
    <row r="240" spans="1:126" ht="15.75" customHeight="1" x14ac:dyDescent="0.3">
      <c r="A240" s="1"/>
      <c r="B240" s="2"/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</row>
    <row r="241" spans="1:126" ht="15.75" customHeight="1" x14ac:dyDescent="0.3">
      <c r="A241" s="1"/>
      <c r="B241" s="2"/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</row>
    <row r="242" spans="1:126" ht="15.75" customHeight="1" x14ac:dyDescent="0.3">
      <c r="A242" s="1"/>
      <c r="B242" s="2"/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</row>
    <row r="243" spans="1:126" ht="15.75" customHeight="1" x14ac:dyDescent="0.3">
      <c r="A243" s="1"/>
      <c r="B243" s="2"/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</row>
    <row r="244" spans="1:126" ht="15.75" customHeight="1" x14ac:dyDescent="0.3">
      <c r="A244" s="1"/>
      <c r="B244" s="2"/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</row>
    <row r="245" spans="1:126" ht="15.75" customHeight="1" x14ac:dyDescent="0.3">
      <c r="A245" s="1"/>
      <c r="B245" s="2"/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</row>
    <row r="246" spans="1:126" ht="15.75" customHeight="1" x14ac:dyDescent="0.3">
      <c r="A246" s="1"/>
      <c r="B246" s="2"/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</row>
    <row r="247" spans="1:126" ht="15.75" customHeight="1" x14ac:dyDescent="0.3">
      <c r="A247" s="1"/>
      <c r="B247" s="2"/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</row>
    <row r="248" spans="1:126" ht="15.75" customHeight="1" x14ac:dyDescent="0.3">
      <c r="A248" s="1"/>
      <c r="B248" s="2"/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</row>
    <row r="249" spans="1:126" ht="15.75" customHeight="1" x14ac:dyDescent="0.3">
      <c r="A249" s="1"/>
      <c r="B249" s="2"/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</row>
    <row r="250" spans="1:126" ht="15.75" customHeight="1" x14ac:dyDescent="0.3">
      <c r="A250" s="1"/>
      <c r="B250" s="2"/>
      <c r="D250" s="3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</row>
    <row r="251" spans="1:126" ht="15.75" customHeight="1" x14ac:dyDescent="0.3">
      <c r="A251" s="1"/>
      <c r="B251" s="2"/>
      <c r="D251" s="3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</row>
    <row r="252" spans="1:126" ht="15.75" customHeight="1" x14ac:dyDescent="0.3">
      <c r="A252" s="1"/>
      <c r="B252" s="2"/>
      <c r="D252" s="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</row>
    <row r="253" spans="1:126" ht="15.75" customHeight="1" x14ac:dyDescent="0.3">
      <c r="A253" s="1"/>
      <c r="B253" s="2"/>
      <c r="D253" s="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</row>
    <row r="254" spans="1:126" ht="15.75" customHeight="1" x14ac:dyDescent="0.3">
      <c r="A254" s="1"/>
      <c r="B254" s="2"/>
      <c r="D254" s="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</row>
  </sheetData>
  <mergeCells count="18">
    <mergeCell ref="DW6:EJ6"/>
    <mergeCell ref="E53:X53"/>
    <mergeCell ref="Y53:AV53"/>
    <mergeCell ref="AW53:BP53"/>
    <mergeCell ref="BQ53:CQ53"/>
    <mergeCell ref="CR53:DG53"/>
    <mergeCell ref="Y6:AV6"/>
    <mergeCell ref="AW6:BP6"/>
    <mergeCell ref="BQ6:CQ6"/>
    <mergeCell ref="CR6:DG6"/>
    <mergeCell ref="DH6:DU6"/>
    <mergeCell ref="A6:B6"/>
    <mergeCell ref="E6:X6"/>
    <mergeCell ref="F2:J2"/>
    <mergeCell ref="F3:N3"/>
    <mergeCell ref="R3:AI3"/>
    <mergeCell ref="F4:N4"/>
    <mergeCell ref="R4:AG4"/>
  </mergeCells>
  <pageMargins left="0.7" right="0.7" top="1.1437499999999998" bottom="1.1437499999999998" header="0" footer="0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 x14ac:dyDescent="0.3"/>
  <cols>
    <col min="1" max="1" width="88.109375" customWidth="1"/>
    <col min="2" max="26" width="8.6640625" customWidth="1"/>
  </cols>
  <sheetData>
    <row r="1" spans="1:1" ht="29.25" customHeight="1" x14ac:dyDescent="0.3">
      <c r="A1" s="49" t="s">
        <v>104</v>
      </c>
    </row>
    <row r="2" spans="1:1" ht="70.5" customHeight="1" x14ac:dyDescent="0.3">
      <c r="A2" s="50" t="s">
        <v>105</v>
      </c>
    </row>
    <row r="3" spans="1:1" ht="67.5" customHeight="1" x14ac:dyDescent="0.3">
      <c r="A3" s="50" t="s">
        <v>106</v>
      </c>
    </row>
    <row r="4" spans="1:1" ht="39" customHeight="1" x14ac:dyDescent="0.3">
      <c r="A4" s="51" t="s">
        <v>107</v>
      </c>
    </row>
    <row r="5" spans="1:1" ht="13.5" customHeight="1" x14ac:dyDescent="0.3">
      <c r="A5" s="51"/>
    </row>
    <row r="6" spans="1:1" ht="13.5" customHeight="1" x14ac:dyDescent="0.3">
      <c r="A6" s="50" t="s">
        <v>108</v>
      </c>
    </row>
    <row r="7" spans="1:1" ht="13.5" customHeight="1" x14ac:dyDescent="0.3"/>
    <row r="8" spans="1:1" ht="13.5" customHeight="1" x14ac:dyDescent="0.3"/>
    <row r="9" spans="1:1" ht="13.5" customHeight="1" x14ac:dyDescent="0.3"/>
    <row r="10" spans="1:1" ht="13.5" customHeight="1" x14ac:dyDescent="0.3"/>
    <row r="11" spans="1:1" ht="13.5" customHeight="1" x14ac:dyDescent="0.3"/>
    <row r="12" spans="1:1" ht="13.5" customHeight="1" x14ac:dyDescent="0.3"/>
    <row r="13" spans="1:1" ht="13.5" customHeight="1" x14ac:dyDescent="0.3"/>
    <row r="14" spans="1:1" ht="13.5" customHeight="1" x14ac:dyDescent="0.3"/>
    <row r="15" spans="1:1" ht="13.5" customHeight="1" x14ac:dyDescent="0.3"/>
    <row r="16" spans="1:1" ht="13.5" customHeight="1" x14ac:dyDescent="0.3"/>
    <row r="17" ht="13.5" customHeight="1" x14ac:dyDescent="0.3"/>
    <row r="18" ht="13.5" customHeight="1" x14ac:dyDescent="0.3"/>
    <row r="19" ht="13.5" customHeight="1" x14ac:dyDescent="0.3"/>
    <row r="20" ht="13.5" customHeight="1" x14ac:dyDescent="0.3"/>
    <row r="21" ht="13.5" customHeight="1" x14ac:dyDescent="0.3"/>
    <row r="22" ht="13.5" customHeight="1" x14ac:dyDescent="0.3"/>
    <row r="23" ht="13.5" customHeight="1" x14ac:dyDescent="0.3"/>
    <row r="24" ht="13.5" customHeight="1" x14ac:dyDescent="0.3"/>
    <row r="25" ht="13.5" customHeight="1" x14ac:dyDescent="0.3"/>
    <row r="26" ht="13.5" customHeight="1" x14ac:dyDescent="0.3"/>
    <row r="27" ht="13.5" customHeight="1" x14ac:dyDescent="0.3"/>
    <row r="28" ht="13.5" customHeight="1" x14ac:dyDescent="0.3"/>
    <row r="29" ht="13.5" customHeight="1" x14ac:dyDescent="0.3"/>
    <row r="30" ht="13.5" customHeight="1" x14ac:dyDescent="0.3"/>
    <row r="31" ht="13.5" customHeight="1" x14ac:dyDescent="0.3"/>
    <row r="32" ht="13.5" customHeight="1" x14ac:dyDescent="0.3"/>
    <row r="33" ht="13.5" customHeight="1" x14ac:dyDescent="0.3"/>
    <row r="34" ht="13.5" customHeight="1" x14ac:dyDescent="0.3"/>
    <row r="35" ht="13.5" customHeight="1" x14ac:dyDescent="0.3"/>
    <row r="36" ht="13.5" customHeight="1" x14ac:dyDescent="0.3"/>
    <row r="37" ht="13.5" customHeight="1" x14ac:dyDescent="0.3"/>
    <row r="38" ht="13.5" customHeight="1" x14ac:dyDescent="0.3"/>
    <row r="39" ht="13.5" customHeight="1" x14ac:dyDescent="0.3"/>
    <row r="40" ht="13.5" customHeight="1" x14ac:dyDescent="0.3"/>
    <row r="41" ht="13.5" customHeight="1" x14ac:dyDescent="0.3"/>
    <row r="42" ht="13.5" customHeight="1" x14ac:dyDescent="0.3"/>
    <row r="43" ht="13.5" customHeight="1" x14ac:dyDescent="0.3"/>
    <row r="44" ht="13.5" customHeight="1" x14ac:dyDescent="0.3"/>
    <row r="45" ht="13.5" customHeight="1" x14ac:dyDescent="0.3"/>
    <row r="46" ht="13.5" customHeight="1" x14ac:dyDescent="0.3"/>
    <row r="47" ht="13.5" customHeight="1" x14ac:dyDescent="0.3"/>
    <row r="48" ht="13.5" customHeight="1" x14ac:dyDescent="0.3"/>
    <row r="49" ht="13.5" customHeight="1" x14ac:dyDescent="0.3"/>
    <row r="50" ht="13.5" customHeight="1" x14ac:dyDescent="0.3"/>
    <row r="51" ht="13.5" customHeight="1" x14ac:dyDescent="0.3"/>
    <row r="52" ht="13.5" customHeight="1" x14ac:dyDescent="0.3"/>
    <row r="53" ht="13.5" customHeight="1" x14ac:dyDescent="0.3"/>
    <row r="54" ht="13.5" customHeight="1" x14ac:dyDescent="0.3"/>
    <row r="55" ht="13.5" customHeight="1" x14ac:dyDescent="0.3"/>
    <row r="56" ht="13.5" customHeight="1" x14ac:dyDescent="0.3"/>
    <row r="57" ht="13.5" customHeight="1" x14ac:dyDescent="0.3"/>
    <row r="58" ht="13.5" customHeight="1" x14ac:dyDescent="0.3"/>
    <row r="59" ht="13.5" customHeight="1" x14ac:dyDescent="0.3"/>
    <row r="60" ht="13.5" customHeight="1" x14ac:dyDescent="0.3"/>
    <row r="61" ht="13.5" customHeight="1" x14ac:dyDescent="0.3"/>
    <row r="62" ht="13.5" customHeight="1" x14ac:dyDescent="0.3"/>
    <row r="63" ht="13.5" customHeight="1" x14ac:dyDescent="0.3"/>
    <row r="64" ht="13.5" customHeight="1" x14ac:dyDescent="0.3"/>
    <row r="65" ht="13.5" customHeight="1" x14ac:dyDescent="0.3"/>
    <row r="66" ht="13.5" customHeight="1" x14ac:dyDescent="0.3"/>
    <row r="67" ht="13.5" customHeight="1" x14ac:dyDescent="0.3"/>
    <row r="68" ht="13.5" customHeight="1" x14ac:dyDescent="0.3"/>
    <row r="69" ht="13.5" customHeight="1" x14ac:dyDescent="0.3"/>
    <row r="70" ht="13.5" customHeight="1" x14ac:dyDescent="0.3"/>
    <row r="7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ht="13.5" customHeight="1" x14ac:dyDescent="0.3"/>
    <row r="562" ht="13.5" customHeight="1" x14ac:dyDescent="0.3"/>
    <row r="563" ht="13.5" customHeight="1" x14ac:dyDescent="0.3"/>
    <row r="564" ht="13.5" customHeight="1" x14ac:dyDescent="0.3"/>
    <row r="565" ht="13.5" customHeight="1" x14ac:dyDescent="0.3"/>
    <row r="566" ht="13.5" customHeight="1" x14ac:dyDescent="0.3"/>
    <row r="567" ht="13.5" customHeight="1" x14ac:dyDescent="0.3"/>
    <row r="568" ht="13.5" customHeight="1" x14ac:dyDescent="0.3"/>
    <row r="569" ht="13.5" customHeight="1" x14ac:dyDescent="0.3"/>
    <row r="570" ht="13.5" customHeight="1" x14ac:dyDescent="0.3"/>
    <row r="571" ht="13.5" customHeight="1" x14ac:dyDescent="0.3"/>
    <row r="572" ht="13.5" customHeight="1" x14ac:dyDescent="0.3"/>
    <row r="573" ht="13.5" customHeight="1" x14ac:dyDescent="0.3"/>
    <row r="574" ht="13.5" customHeight="1" x14ac:dyDescent="0.3"/>
    <row r="575" ht="13.5" customHeight="1" x14ac:dyDescent="0.3"/>
    <row r="576" ht="13.5" customHeight="1" x14ac:dyDescent="0.3"/>
    <row r="577" ht="13.5" customHeight="1" x14ac:dyDescent="0.3"/>
    <row r="578" ht="13.5" customHeight="1" x14ac:dyDescent="0.3"/>
    <row r="579" ht="13.5" customHeight="1" x14ac:dyDescent="0.3"/>
    <row r="580" ht="13.5" customHeight="1" x14ac:dyDescent="0.3"/>
    <row r="581" ht="13.5" customHeight="1" x14ac:dyDescent="0.3"/>
    <row r="582" ht="13.5" customHeight="1" x14ac:dyDescent="0.3"/>
    <row r="583" ht="13.5" customHeight="1" x14ac:dyDescent="0.3"/>
    <row r="584" ht="13.5" customHeight="1" x14ac:dyDescent="0.3"/>
    <row r="585" ht="13.5" customHeight="1" x14ac:dyDescent="0.3"/>
    <row r="586" ht="13.5" customHeight="1" x14ac:dyDescent="0.3"/>
    <row r="587" ht="13.5" customHeight="1" x14ac:dyDescent="0.3"/>
    <row r="588" ht="13.5" customHeight="1" x14ac:dyDescent="0.3"/>
    <row r="589" ht="13.5" customHeight="1" x14ac:dyDescent="0.3"/>
    <row r="590" ht="13.5" customHeight="1" x14ac:dyDescent="0.3"/>
    <row r="591" ht="13.5" customHeight="1" x14ac:dyDescent="0.3"/>
    <row r="592" ht="13.5" customHeight="1" x14ac:dyDescent="0.3"/>
    <row r="593" ht="13.5" customHeight="1" x14ac:dyDescent="0.3"/>
    <row r="594" ht="13.5" customHeight="1" x14ac:dyDescent="0.3"/>
    <row r="595" ht="13.5" customHeight="1" x14ac:dyDescent="0.3"/>
    <row r="596" ht="13.5" customHeight="1" x14ac:dyDescent="0.3"/>
    <row r="597" ht="13.5" customHeight="1" x14ac:dyDescent="0.3"/>
    <row r="598" ht="13.5" customHeight="1" x14ac:dyDescent="0.3"/>
    <row r="599" ht="13.5" customHeight="1" x14ac:dyDescent="0.3"/>
    <row r="600" ht="13.5" customHeight="1" x14ac:dyDescent="0.3"/>
    <row r="601" ht="13.5" customHeight="1" x14ac:dyDescent="0.3"/>
    <row r="602" ht="13.5" customHeight="1" x14ac:dyDescent="0.3"/>
    <row r="603" ht="13.5" customHeight="1" x14ac:dyDescent="0.3"/>
    <row r="604" ht="13.5" customHeight="1" x14ac:dyDescent="0.3"/>
    <row r="605" ht="13.5" customHeight="1" x14ac:dyDescent="0.3"/>
    <row r="606" ht="13.5" customHeight="1" x14ac:dyDescent="0.3"/>
    <row r="607" ht="13.5" customHeight="1" x14ac:dyDescent="0.3"/>
    <row r="608" ht="13.5" customHeight="1" x14ac:dyDescent="0.3"/>
    <row r="609" ht="13.5" customHeight="1" x14ac:dyDescent="0.3"/>
    <row r="610" ht="13.5" customHeight="1" x14ac:dyDescent="0.3"/>
    <row r="611" ht="13.5" customHeight="1" x14ac:dyDescent="0.3"/>
    <row r="612" ht="13.5" customHeight="1" x14ac:dyDescent="0.3"/>
    <row r="613" ht="13.5" customHeight="1" x14ac:dyDescent="0.3"/>
    <row r="614" ht="13.5" customHeight="1" x14ac:dyDescent="0.3"/>
    <row r="615" ht="13.5" customHeight="1" x14ac:dyDescent="0.3"/>
    <row r="616" ht="13.5" customHeight="1" x14ac:dyDescent="0.3"/>
    <row r="617" ht="13.5" customHeight="1" x14ac:dyDescent="0.3"/>
    <row r="618" ht="13.5" customHeight="1" x14ac:dyDescent="0.3"/>
    <row r="619" ht="13.5" customHeight="1" x14ac:dyDescent="0.3"/>
    <row r="620" ht="13.5" customHeight="1" x14ac:dyDescent="0.3"/>
    <row r="621" ht="13.5" customHeight="1" x14ac:dyDescent="0.3"/>
    <row r="622" ht="13.5" customHeight="1" x14ac:dyDescent="0.3"/>
    <row r="623" ht="13.5" customHeight="1" x14ac:dyDescent="0.3"/>
    <row r="624" ht="13.5" customHeight="1" x14ac:dyDescent="0.3"/>
    <row r="625" ht="13.5" customHeight="1" x14ac:dyDescent="0.3"/>
    <row r="626" ht="13.5" customHeight="1" x14ac:dyDescent="0.3"/>
    <row r="627" ht="13.5" customHeight="1" x14ac:dyDescent="0.3"/>
    <row r="628" ht="13.5" customHeight="1" x14ac:dyDescent="0.3"/>
    <row r="629" ht="13.5" customHeight="1" x14ac:dyDescent="0.3"/>
    <row r="630" ht="13.5" customHeight="1" x14ac:dyDescent="0.3"/>
    <row r="631" ht="13.5" customHeight="1" x14ac:dyDescent="0.3"/>
    <row r="632" ht="13.5" customHeight="1" x14ac:dyDescent="0.3"/>
    <row r="633" ht="13.5" customHeight="1" x14ac:dyDescent="0.3"/>
    <row r="634" ht="13.5" customHeight="1" x14ac:dyDescent="0.3"/>
    <row r="635" ht="13.5" customHeight="1" x14ac:dyDescent="0.3"/>
    <row r="636" ht="13.5" customHeight="1" x14ac:dyDescent="0.3"/>
    <row r="637" ht="13.5" customHeight="1" x14ac:dyDescent="0.3"/>
    <row r="638" ht="13.5" customHeight="1" x14ac:dyDescent="0.3"/>
    <row r="639" ht="13.5" customHeight="1" x14ac:dyDescent="0.3"/>
    <row r="640" ht="13.5" customHeight="1" x14ac:dyDescent="0.3"/>
    <row r="641" ht="13.5" customHeight="1" x14ac:dyDescent="0.3"/>
    <row r="642" ht="13.5" customHeight="1" x14ac:dyDescent="0.3"/>
    <row r="643" ht="13.5" customHeight="1" x14ac:dyDescent="0.3"/>
    <row r="644" ht="13.5" customHeight="1" x14ac:dyDescent="0.3"/>
    <row r="645" ht="13.5" customHeight="1" x14ac:dyDescent="0.3"/>
    <row r="646" ht="13.5" customHeight="1" x14ac:dyDescent="0.3"/>
    <row r="647" ht="13.5" customHeight="1" x14ac:dyDescent="0.3"/>
    <row r="648" ht="13.5" customHeight="1" x14ac:dyDescent="0.3"/>
    <row r="649" ht="13.5" customHeight="1" x14ac:dyDescent="0.3"/>
    <row r="650" ht="13.5" customHeight="1" x14ac:dyDescent="0.3"/>
    <row r="651" ht="13.5" customHeight="1" x14ac:dyDescent="0.3"/>
    <row r="652" ht="13.5" customHeight="1" x14ac:dyDescent="0.3"/>
    <row r="653" ht="13.5" customHeight="1" x14ac:dyDescent="0.3"/>
    <row r="654" ht="13.5" customHeight="1" x14ac:dyDescent="0.3"/>
    <row r="655" ht="13.5" customHeight="1" x14ac:dyDescent="0.3"/>
    <row r="656" ht="13.5" customHeight="1" x14ac:dyDescent="0.3"/>
    <row r="657" ht="13.5" customHeight="1" x14ac:dyDescent="0.3"/>
    <row r="658" ht="13.5" customHeight="1" x14ac:dyDescent="0.3"/>
    <row r="659" ht="13.5" customHeight="1" x14ac:dyDescent="0.3"/>
    <row r="660" ht="13.5" customHeight="1" x14ac:dyDescent="0.3"/>
    <row r="661" ht="13.5" customHeight="1" x14ac:dyDescent="0.3"/>
    <row r="662" ht="13.5" customHeight="1" x14ac:dyDescent="0.3"/>
    <row r="663" ht="13.5" customHeight="1" x14ac:dyDescent="0.3"/>
    <row r="664" ht="13.5" customHeight="1" x14ac:dyDescent="0.3"/>
    <row r="665" ht="13.5" customHeight="1" x14ac:dyDescent="0.3"/>
    <row r="666" ht="13.5" customHeight="1" x14ac:dyDescent="0.3"/>
    <row r="667" ht="13.5" customHeight="1" x14ac:dyDescent="0.3"/>
    <row r="668" ht="13.5" customHeight="1" x14ac:dyDescent="0.3"/>
    <row r="669" ht="13.5" customHeight="1" x14ac:dyDescent="0.3"/>
    <row r="670" ht="13.5" customHeight="1" x14ac:dyDescent="0.3"/>
    <row r="671" ht="13.5" customHeight="1" x14ac:dyDescent="0.3"/>
    <row r="672" ht="13.5" customHeight="1" x14ac:dyDescent="0.3"/>
    <row r="673" ht="13.5" customHeight="1" x14ac:dyDescent="0.3"/>
    <row r="674" ht="13.5" customHeight="1" x14ac:dyDescent="0.3"/>
    <row r="675" ht="13.5" customHeight="1" x14ac:dyDescent="0.3"/>
    <row r="676" ht="13.5" customHeight="1" x14ac:dyDescent="0.3"/>
    <row r="677" ht="13.5" customHeight="1" x14ac:dyDescent="0.3"/>
    <row r="678" ht="13.5" customHeight="1" x14ac:dyDescent="0.3"/>
    <row r="679" ht="13.5" customHeight="1" x14ac:dyDescent="0.3"/>
    <row r="680" ht="13.5" customHeight="1" x14ac:dyDescent="0.3"/>
    <row r="681" ht="13.5" customHeight="1" x14ac:dyDescent="0.3"/>
    <row r="682" ht="13.5" customHeight="1" x14ac:dyDescent="0.3"/>
    <row r="683" ht="13.5" customHeight="1" x14ac:dyDescent="0.3"/>
    <row r="684" ht="13.5" customHeight="1" x14ac:dyDescent="0.3"/>
    <row r="685" ht="13.5" customHeight="1" x14ac:dyDescent="0.3"/>
    <row r="686" ht="13.5" customHeight="1" x14ac:dyDescent="0.3"/>
    <row r="687" ht="13.5" customHeight="1" x14ac:dyDescent="0.3"/>
    <row r="688" ht="13.5" customHeight="1" x14ac:dyDescent="0.3"/>
    <row r="689" ht="13.5" customHeight="1" x14ac:dyDescent="0.3"/>
    <row r="690" ht="13.5" customHeight="1" x14ac:dyDescent="0.3"/>
    <row r="691" ht="13.5" customHeight="1" x14ac:dyDescent="0.3"/>
    <row r="692" ht="13.5" customHeight="1" x14ac:dyDescent="0.3"/>
    <row r="693" ht="13.5" customHeight="1" x14ac:dyDescent="0.3"/>
    <row r="694" ht="13.5" customHeight="1" x14ac:dyDescent="0.3"/>
    <row r="695" ht="13.5" customHeight="1" x14ac:dyDescent="0.3"/>
    <row r="696" ht="13.5" customHeight="1" x14ac:dyDescent="0.3"/>
    <row r="697" ht="13.5" customHeight="1" x14ac:dyDescent="0.3"/>
    <row r="698" ht="13.5" customHeight="1" x14ac:dyDescent="0.3"/>
    <row r="699" ht="13.5" customHeight="1" x14ac:dyDescent="0.3"/>
    <row r="700" ht="13.5" customHeight="1" x14ac:dyDescent="0.3"/>
    <row r="701" ht="13.5" customHeight="1" x14ac:dyDescent="0.3"/>
    <row r="702" ht="13.5" customHeight="1" x14ac:dyDescent="0.3"/>
    <row r="703" ht="13.5" customHeight="1" x14ac:dyDescent="0.3"/>
    <row r="704" ht="13.5" customHeight="1" x14ac:dyDescent="0.3"/>
    <row r="705" ht="13.5" customHeight="1" x14ac:dyDescent="0.3"/>
    <row r="706" ht="13.5" customHeight="1" x14ac:dyDescent="0.3"/>
    <row r="707" ht="13.5" customHeight="1" x14ac:dyDescent="0.3"/>
    <row r="708" ht="13.5" customHeight="1" x14ac:dyDescent="0.3"/>
    <row r="709" ht="13.5" customHeight="1" x14ac:dyDescent="0.3"/>
    <row r="710" ht="13.5" customHeight="1" x14ac:dyDescent="0.3"/>
    <row r="711" ht="13.5" customHeight="1" x14ac:dyDescent="0.3"/>
    <row r="712" ht="13.5" customHeight="1" x14ac:dyDescent="0.3"/>
    <row r="713" ht="13.5" customHeight="1" x14ac:dyDescent="0.3"/>
    <row r="714" ht="13.5" customHeight="1" x14ac:dyDescent="0.3"/>
    <row r="715" ht="13.5" customHeight="1" x14ac:dyDescent="0.3"/>
    <row r="716" ht="13.5" customHeight="1" x14ac:dyDescent="0.3"/>
    <row r="717" ht="13.5" customHeight="1" x14ac:dyDescent="0.3"/>
    <row r="718" ht="13.5" customHeight="1" x14ac:dyDescent="0.3"/>
    <row r="719" ht="13.5" customHeight="1" x14ac:dyDescent="0.3"/>
    <row r="720" ht="13.5" customHeight="1" x14ac:dyDescent="0.3"/>
    <row r="721" ht="13.5" customHeight="1" x14ac:dyDescent="0.3"/>
    <row r="722" ht="13.5" customHeight="1" x14ac:dyDescent="0.3"/>
    <row r="723" ht="13.5" customHeight="1" x14ac:dyDescent="0.3"/>
    <row r="724" ht="13.5" customHeight="1" x14ac:dyDescent="0.3"/>
    <row r="725" ht="13.5" customHeight="1" x14ac:dyDescent="0.3"/>
    <row r="726" ht="13.5" customHeight="1" x14ac:dyDescent="0.3"/>
    <row r="727" ht="13.5" customHeight="1" x14ac:dyDescent="0.3"/>
    <row r="728" ht="13.5" customHeight="1" x14ac:dyDescent="0.3"/>
    <row r="729" ht="13.5" customHeight="1" x14ac:dyDescent="0.3"/>
    <row r="730" ht="13.5" customHeight="1" x14ac:dyDescent="0.3"/>
    <row r="731" ht="13.5" customHeight="1" x14ac:dyDescent="0.3"/>
    <row r="732" ht="13.5" customHeight="1" x14ac:dyDescent="0.3"/>
    <row r="733" ht="13.5" customHeight="1" x14ac:dyDescent="0.3"/>
    <row r="734" ht="13.5" customHeight="1" x14ac:dyDescent="0.3"/>
    <row r="735" ht="13.5" customHeight="1" x14ac:dyDescent="0.3"/>
    <row r="736" ht="13.5" customHeight="1" x14ac:dyDescent="0.3"/>
    <row r="737" ht="13.5" customHeight="1" x14ac:dyDescent="0.3"/>
    <row r="738" ht="13.5" customHeight="1" x14ac:dyDescent="0.3"/>
    <row r="739" ht="13.5" customHeight="1" x14ac:dyDescent="0.3"/>
    <row r="740" ht="13.5" customHeight="1" x14ac:dyDescent="0.3"/>
    <row r="741" ht="13.5" customHeight="1" x14ac:dyDescent="0.3"/>
    <row r="742" ht="13.5" customHeight="1" x14ac:dyDescent="0.3"/>
    <row r="743" ht="13.5" customHeight="1" x14ac:dyDescent="0.3"/>
    <row r="744" ht="13.5" customHeight="1" x14ac:dyDescent="0.3"/>
    <row r="745" ht="13.5" customHeight="1" x14ac:dyDescent="0.3"/>
    <row r="746" ht="13.5" customHeight="1" x14ac:dyDescent="0.3"/>
    <row r="747" ht="13.5" customHeight="1" x14ac:dyDescent="0.3"/>
    <row r="748" ht="13.5" customHeight="1" x14ac:dyDescent="0.3"/>
    <row r="749" ht="13.5" customHeight="1" x14ac:dyDescent="0.3"/>
    <row r="750" ht="13.5" customHeight="1" x14ac:dyDescent="0.3"/>
    <row r="751" ht="13.5" customHeight="1" x14ac:dyDescent="0.3"/>
    <row r="752" ht="13.5" customHeight="1" x14ac:dyDescent="0.3"/>
    <row r="753" ht="13.5" customHeight="1" x14ac:dyDescent="0.3"/>
    <row r="754" ht="13.5" customHeight="1" x14ac:dyDescent="0.3"/>
    <row r="755" ht="13.5" customHeight="1" x14ac:dyDescent="0.3"/>
    <row r="756" ht="13.5" customHeight="1" x14ac:dyDescent="0.3"/>
    <row r="757" ht="13.5" customHeight="1" x14ac:dyDescent="0.3"/>
    <row r="758" ht="13.5" customHeight="1" x14ac:dyDescent="0.3"/>
    <row r="759" ht="13.5" customHeight="1" x14ac:dyDescent="0.3"/>
    <row r="760" ht="13.5" customHeight="1" x14ac:dyDescent="0.3"/>
    <row r="761" ht="13.5" customHeight="1" x14ac:dyDescent="0.3"/>
    <row r="762" ht="13.5" customHeight="1" x14ac:dyDescent="0.3"/>
    <row r="763" ht="13.5" customHeight="1" x14ac:dyDescent="0.3"/>
    <row r="764" ht="13.5" customHeight="1" x14ac:dyDescent="0.3"/>
    <row r="765" ht="13.5" customHeight="1" x14ac:dyDescent="0.3"/>
    <row r="766" ht="13.5" customHeight="1" x14ac:dyDescent="0.3"/>
    <row r="767" ht="13.5" customHeight="1" x14ac:dyDescent="0.3"/>
    <row r="768" ht="13.5" customHeight="1" x14ac:dyDescent="0.3"/>
    <row r="769" ht="13.5" customHeight="1" x14ac:dyDescent="0.3"/>
    <row r="770" ht="13.5" customHeight="1" x14ac:dyDescent="0.3"/>
    <row r="771" ht="13.5" customHeight="1" x14ac:dyDescent="0.3"/>
    <row r="772" ht="13.5" customHeight="1" x14ac:dyDescent="0.3"/>
    <row r="773" ht="13.5" customHeight="1" x14ac:dyDescent="0.3"/>
    <row r="774" ht="13.5" customHeight="1" x14ac:dyDescent="0.3"/>
    <row r="775" ht="13.5" customHeight="1" x14ac:dyDescent="0.3"/>
    <row r="776" ht="13.5" customHeight="1" x14ac:dyDescent="0.3"/>
    <row r="777" ht="13.5" customHeight="1" x14ac:dyDescent="0.3"/>
    <row r="778" ht="13.5" customHeight="1" x14ac:dyDescent="0.3"/>
    <row r="779" ht="13.5" customHeight="1" x14ac:dyDescent="0.3"/>
    <row r="780" ht="13.5" customHeight="1" x14ac:dyDescent="0.3"/>
    <row r="781" ht="13.5" customHeight="1" x14ac:dyDescent="0.3"/>
    <row r="782" ht="13.5" customHeight="1" x14ac:dyDescent="0.3"/>
    <row r="783" ht="13.5" customHeight="1" x14ac:dyDescent="0.3"/>
    <row r="784" ht="13.5" customHeight="1" x14ac:dyDescent="0.3"/>
    <row r="785" ht="13.5" customHeight="1" x14ac:dyDescent="0.3"/>
    <row r="786" ht="13.5" customHeight="1" x14ac:dyDescent="0.3"/>
    <row r="787" ht="13.5" customHeight="1" x14ac:dyDescent="0.3"/>
    <row r="788" ht="13.5" customHeight="1" x14ac:dyDescent="0.3"/>
    <row r="789" ht="13.5" customHeight="1" x14ac:dyDescent="0.3"/>
    <row r="790" ht="13.5" customHeight="1" x14ac:dyDescent="0.3"/>
    <row r="791" ht="13.5" customHeight="1" x14ac:dyDescent="0.3"/>
    <row r="792" ht="13.5" customHeight="1" x14ac:dyDescent="0.3"/>
    <row r="793" ht="13.5" customHeight="1" x14ac:dyDescent="0.3"/>
    <row r="794" ht="13.5" customHeight="1" x14ac:dyDescent="0.3"/>
    <row r="795" ht="13.5" customHeight="1" x14ac:dyDescent="0.3"/>
    <row r="796" ht="13.5" customHeight="1" x14ac:dyDescent="0.3"/>
    <row r="797" ht="13.5" customHeight="1" x14ac:dyDescent="0.3"/>
    <row r="798" ht="13.5" customHeight="1" x14ac:dyDescent="0.3"/>
    <row r="799" ht="13.5" customHeight="1" x14ac:dyDescent="0.3"/>
    <row r="800" ht="13.5" customHeight="1" x14ac:dyDescent="0.3"/>
    <row r="801" ht="13.5" customHeight="1" x14ac:dyDescent="0.3"/>
    <row r="802" ht="13.5" customHeight="1" x14ac:dyDescent="0.3"/>
    <row r="803" ht="13.5" customHeight="1" x14ac:dyDescent="0.3"/>
    <row r="804" ht="13.5" customHeight="1" x14ac:dyDescent="0.3"/>
    <row r="805" ht="13.5" customHeight="1" x14ac:dyDescent="0.3"/>
    <row r="806" ht="13.5" customHeight="1" x14ac:dyDescent="0.3"/>
    <row r="807" ht="13.5" customHeight="1" x14ac:dyDescent="0.3"/>
    <row r="808" ht="13.5" customHeight="1" x14ac:dyDescent="0.3"/>
    <row r="809" ht="13.5" customHeight="1" x14ac:dyDescent="0.3"/>
    <row r="810" ht="13.5" customHeight="1" x14ac:dyDescent="0.3"/>
    <row r="811" ht="13.5" customHeight="1" x14ac:dyDescent="0.3"/>
    <row r="812" ht="13.5" customHeight="1" x14ac:dyDescent="0.3"/>
    <row r="813" ht="13.5" customHeight="1" x14ac:dyDescent="0.3"/>
    <row r="814" ht="13.5" customHeight="1" x14ac:dyDescent="0.3"/>
    <row r="815" ht="13.5" customHeight="1" x14ac:dyDescent="0.3"/>
    <row r="816" ht="13.5" customHeight="1" x14ac:dyDescent="0.3"/>
    <row r="817" ht="13.5" customHeight="1" x14ac:dyDescent="0.3"/>
    <row r="818" ht="13.5" customHeight="1" x14ac:dyDescent="0.3"/>
    <row r="819" ht="13.5" customHeight="1" x14ac:dyDescent="0.3"/>
    <row r="820" ht="13.5" customHeight="1" x14ac:dyDescent="0.3"/>
    <row r="821" ht="13.5" customHeight="1" x14ac:dyDescent="0.3"/>
    <row r="822" ht="13.5" customHeight="1" x14ac:dyDescent="0.3"/>
    <row r="823" ht="13.5" customHeight="1" x14ac:dyDescent="0.3"/>
    <row r="824" ht="13.5" customHeight="1" x14ac:dyDescent="0.3"/>
    <row r="825" ht="13.5" customHeight="1" x14ac:dyDescent="0.3"/>
    <row r="826" ht="13.5" customHeight="1" x14ac:dyDescent="0.3"/>
    <row r="827" ht="13.5" customHeight="1" x14ac:dyDescent="0.3"/>
    <row r="828" ht="13.5" customHeight="1" x14ac:dyDescent="0.3"/>
    <row r="829" ht="13.5" customHeight="1" x14ac:dyDescent="0.3"/>
    <row r="830" ht="13.5" customHeight="1" x14ac:dyDescent="0.3"/>
    <row r="831" ht="13.5" customHeight="1" x14ac:dyDescent="0.3"/>
    <row r="832" ht="13.5" customHeight="1" x14ac:dyDescent="0.3"/>
    <row r="833" ht="13.5" customHeight="1" x14ac:dyDescent="0.3"/>
    <row r="834" ht="13.5" customHeight="1" x14ac:dyDescent="0.3"/>
    <row r="835" ht="13.5" customHeight="1" x14ac:dyDescent="0.3"/>
    <row r="836" ht="13.5" customHeight="1" x14ac:dyDescent="0.3"/>
    <row r="837" ht="13.5" customHeight="1" x14ac:dyDescent="0.3"/>
    <row r="838" ht="13.5" customHeight="1" x14ac:dyDescent="0.3"/>
    <row r="839" ht="13.5" customHeight="1" x14ac:dyDescent="0.3"/>
    <row r="840" ht="13.5" customHeight="1" x14ac:dyDescent="0.3"/>
    <row r="841" ht="13.5" customHeight="1" x14ac:dyDescent="0.3"/>
    <row r="842" ht="13.5" customHeight="1" x14ac:dyDescent="0.3"/>
    <row r="843" ht="13.5" customHeight="1" x14ac:dyDescent="0.3"/>
    <row r="844" ht="13.5" customHeight="1" x14ac:dyDescent="0.3"/>
    <row r="845" ht="13.5" customHeight="1" x14ac:dyDescent="0.3"/>
    <row r="846" ht="13.5" customHeight="1" x14ac:dyDescent="0.3"/>
    <row r="847" ht="13.5" customHeight="1" x14ac:dyDescent="0.3"/>
    <row r="848" ht="13.5" customHeight="1" x14ac:dyDescent="0.3"/>
    <row r="849" ht="13.5" customHeight="1" x14ac:dyDescent="0.3"/>
    <row r="850" ht="13.5" customHeight="1" x14ac:dyDescent="0.3"/>
    <row r="851" ht="13.5" customHeight="1" x14ac:dyDescent="0.3"/>
    <row r="852" ht="13.5" customHeight="1" x14ac:dyDescent="0.3"/>
    <row r="853" ht="13.5" customHeight="1" x14ac:dyDescent="0.3"/>
    <row r="854" ht="13.5" customHeight="1" x14ac:dyDescent="0.3"/>
    <row r="855" ht="13.5" customHeight="1" x14ac:dyDescent="0.3"/>
    <row r="856" ht="13.5" customHeight="1" x14ac:dyDescent="0.3"/>
    <row r="857" ht="13.5" customHeight="1" x14ac:dyDescent="0.3"/>
    <row r="858" ht="13.5" customHeight="1" x14ac:dyDescent="0.3"/>
    <row r="859" ht="13.5" customHeight="1" x14ac:dyDescent="0.3"/>
    <row r="860" ht="13.5" customHeight="1" x14ac:dyDescent="0.3"/>
    <row r="861" ht="13.5" customHeight="1" x14ac:dyDescent="0.3"/>
    <row r="862" ht="13.5" customHeight="1" x14ac:dyDescent="0.3"/>
    <row r="863" ht="13.5" customHeight="1" x14ac:dyDescent="0.3"/>
    <row r="864" ht="13.5" customHeight="1" x14ac:dyDescent="0.3"/>
    <row r="865" ht="13.5" customHeight="1" x14ac:dyDescent="0.3"/>
    <row r="866" ht="13.5" customHeight="1" x14ac:dyDescent="0.3"/>
    <row r="867" ht="13.5" customHeight="1" x14ac:dyDescent="0.3"/>
    <row r="868" ht="13.5" customHeight="1" x14ac:dyDescent="0.3"/>
    <row r="869" ht="13.5" customHeight="1" x14ac:dyDescent="0.3"/>
    <row r="870" ht="13.5" customHeight="1" x14ac:dyDescent="0.3"/>
    <row r="871" ht="13.5" customHeight="1" x14ac:dyDescent="0.3"/>
    <row r="872" ht="13.5" customHeight="1" x14ac:dyDescent="0.3"/>
    <row r="873" ht="13.5" customHeight="1" x14ac:dyDescent="0.3"/>
    <row r="874" ht="13.5" customHeight="1" x14ac:dyDescent="0.3"/>
    <row r="875" ht="13.5" customHeight="1" x14ac:dyDescent="0.3"/>
    <row r="876" ht="13.5" customHeight="1" x14ac:dyDescent="0.3"/>
    <row r="877" ht="13.5" customHeight="1" x14ac:dyDescent="0.3"/>
    <row r="878" ht="13.5" customHeight="1" x14ac:dyDescent="0.3"/>
    <row r="879" ht="13.5" customHeight="1" x14ac:dyDescent="0.3"/>
    <row r="880" ht="13.5" customHeight="1" x14ac:dyDescent="0.3"/>
    <row r="881" ht="13.5" customHeight="1" x14ac:dyDescent="0.3"/>
    <row r="882" ht="13.5" customHeight="1" x14ac:dyDescent="0.3"/>
    <row r="883" ht="13.5" customHeight="1" x14ac:dyDescent="0.3"/>
    <row r="884" ht="13.5" customHeight="1" x14ac:dyDescent="0.3"/>
    <row r="885" ht="13.5" customHeight="1" x14ac:dyDescent="0.3"/>
    <row r="886" ht="13.5" customHeight="1" x14ac:dyDescent="0.3"/>
    <row r="887" ht="13.5" customHeight="1" x14ac:dyDescent="0.3"/>
    <row r="888" ht="13.5" customHeight="1" x14ac:dyDescent="0.3"/>
    <row r="889" ht="13.5" customHeight="1" x14ac:dyDescent="0.3"/>
    <row r="890" ht="13.5" customHeight="1" x14ac:dyDescent="0.3"/>
    <row r="891" ht="13.5" customHeight="1" x14ac:dyDescent="0.3"/>
    <row r="892" ht="13.5" customHeight="1" x14ac:dyDescent="0.3"/>
    <row r="893" ht="13.5" customHeight="1" x14ac:dyDescent="0.3"/>
    <row r="894" ht="13.5" customHeight="1" x14ac:dyDescent="0.3"/>
    <row r="895" ht="13.5" customHeight="1" x14ac:dyDescent="0.3"/>
    <row r="896" ht="13.5" customHeight="1" x14ac:dyDescent="0.3"/>
    <row r="897" ht="13.5" customHeight="1" x14ac:dyDescent="0.3"/>
    <row r="898" ht="13.5" customHeight="1" x14ac:dyDescent="0.3"/>
    <row r="899" ht="13.5" customHeight="1" x14ac:dyDescent="0.3"/>
    <row r="900" ht="13.5" customHeight="1" x14ac:dyDescent="0.3"/>
    <row r="901" ht="13.5" customHeight="1" x14ac:dyDescent="0.3"/>
    <row r="902" ht="13.5" customHeight="1" x14ac:dyDescent="0.3"/>
    <row r="903" ht="13.5" customHeight="1" x14ac:dyDescent="0.3"/>
    <row r="904" ht="13.5" customHeight="1" x14ac:dyDescent="0.3"/>
    <row r="905" ht="13.5" customHeight="1" x14ac:dyDescent="0.3"/>
    <row r="906" ht="13.5" customHeight="1" x14ac:dyDescent="0.3"/>
    <row r="907" ht="13.5" customHeight="1" x14ac:dyDescent="0.3"/>
    <row r="908" ht="13.5" customHeight="1" x14ac:dyDescent="0.3"/>
    <row r="909" ht="13.5" customHeight="1" x14ac:dyDescent="0.3"/>
    <row r="910" ht="13.5" customHeight="1" x14ac:dyDescent="0.3"/>
    <row r="911" ht="13.5" customHeight="1" x14ac:dyDescent="0.3"/>
    <row r="912" ht="13.5" customHeight="1" x14ac:dyDescent="0.3"/>
    <row r="913" ht="13.5" customHeight="1" x14ac:dyDescent="0.3"/>
    <row r="914" ht="13.5" customHeight="1" x14ac:dyDescent="0.3"/>
    <row r="915" ht="13.5" customHeight="1" x14ac:dyDescent="0.3"/>
    <row r="916" ht="13.5" customHeight="1" x14ac:dyDescent="0.3"/>
    <row r="917" ht="13.5" customHeight="1" x14ac:dyDescent="0.3"/>
    <row r="918" ht="13.5" customHeight="1" x14ac:dyDescent="0.3"/>
    <row r="919" ht="13.5" customHeight="1" x14ac:dyDescent="0.3"/>
    <row r="920" ht="13.5" customHeight="1" x14ac:dyDescent="0.3"/>
    <row r="921" ht="13.5" customHeight="1" x14ac:dyDescent="0.3"/>
    <row r="922" ht="13.5" customHeight="1" x14ac:dyDescent="0.3"/>
    <row r="923" ht="13.5" customHeight="1" x14ac:dyDescent="0.3"/>
    <row r="924" ht="13.5" customHeight="1" x14ac:dyDescent="0.3"/>
    <row r="925" ht="13.5" customHeight="1" x14ac:dyDescent="0.3"/>
    <row r="926" ht="13.5" customHeight="1" x14ac:dyDescent="0.3"/>
    <row r="927" ht="13.5" customHeight="1" x14ac:dyDescent="0.3"/>
    <row r="928" ht="13.5" customHeight="1" x14ac:dyDescent="0.3"/>
    <row r="929" ht="13.5" customHeight="1" x14ac:dyDescent="0.3"/>
    <row r="930" ht="13.5" customHeight="1" x14ac:dyDescent="0.3"/>
    <row r="931" ht="13.5" customHeight="1" x14ac:dyDescent="0.3"/>
    <row r="932" ht="13.5" customHeight="1" x14ac:dyDescent="0.3"/>
    <row r="933" ht="13.5" customHeight="1" x14ac:dyDescent="0.3"/>
    <row r="934" ht="13.5" customHeight="1" x14ac:dyDescent="0.3"/>
    <row r="935" ht="13.5" customHeight="1" x14ac:dyDescent="0.3"/>
    <row r="936" ht="13.5" customHeight="1" x14ac:dyDescent="0.3"/>
    <row r="937" ht="13.5" customHeight="1" x14ac:dyDescent="0.3"/>
    <row r="938" ht="13.5" customHeight="1" x14ac:dyDescent="0.3"/>
    <row r="939" ht="13.5" customHeight="1" x14ac:dyDescent="0.3"/>
    <row r="940" ht="13.5" customHeight="1" x14ac:dyDescent="0.3"/>
    <row r="941" ht="13.5" customHeight="1" x14ac:dyDescent="0.3"/>
    <row r="942" ht="13.5" customHeight="1" x14ac:dyDescent="0.3"/>
    <row r="943" ht="13.5" customHeight="1" x14ac:dyDescent="0.3"/>
    <row r="944" ht="13.5" customHeight="1" x14ac:dyDescent="0.3"/>
    <row r="945" ht="13.5" customHeight="1" x14ac:dyDescent="0.3"/>
    <row r="946" ht="13.5" customHeight="1" x14ac:dyDescent="0.3"/>
    <row r="947" ht="13.5" customHeight="1" x14ac:dyDescent="0.3"/>
    <row r="948" ht="13.5" customHeight="1" x14ac:dyDescent="0.3"/>
    <row r="949" ht="13.5" customHeight="1" x14ac:dyDescent="0.3"/>
    <row r="950" ht="13.5" customHeight="1" x14ac:dyDescent="0.3"/>
    <row r="951" ht="13.5" customHeight="1" x14ac:dyDescent="0.3"/>
    <row r="952" ht="13.5" customHeight="1" x14ac:dyDescent="0.3"/>
    <row r="953" ht="13.5" customHeight="1" x14ac:dyDescent="0.3"/>
    <row r="954" ht="13.5" customHeight="1" x14ac:dyDescent="0.3"/>
    <row r="955" ht="13.5" customHeight="1" x14ac:dyDescent="0.3"/>
    <row r="956" ht="13.5" customHeight="1" x14ac:dyDescent="0.3"/>
    <row r="957" ht="13.5" customHeight="1" x14ac:dyDescent="0.3"/>
    <row r="958" ht="13.5" customHeight="1" x14ac:dyDescent="0.3"/>
    <row r="959" ht="13.5" customHeight="1" x14ac:dyDescent="0.3"/>
    <row r="960" ht="13.5" customHeight="1" x14ac:dyDescent="0.3"/>
    <row r="961" ht="13.5" customHeight="1" x14ac:dyDescent="0.3"/>
    <row r="962" ht="13.5" customHeight="1" x14ac:dyDescent="0.3"/>
    <row r="963" ht="13.5" customHeight="1" x14ac:dyDescent="0.3"/>
    <row r="964" ht="13.5" customHeight="1" x14ac:dyDescent="0.3"/>
    <row r="965" ht="13.5" customHeight="1" x14ac:dyDescent="0.3"/>
    <row r="966" ht="13.5" customHeight="1" x14ac:dyDescent="0.3"/>
    <row r="967" ht="13.5" customHeight="1" x14ac:dyDescent="0.3"/>
    <row r="968" ht="13.5" customHeight="1" x14ac:dyDescent="0.3"/>
    <row r="969" ht="13.5" customHeight="1" x14ac:dyDescent="0.3"/>
    <row r="970" ht="13.5" customHeight="1" x14ac:dyDescent="0.3"/>
    <row r="971" ht="13.5" customHeight="1" x14ac:dyDescent="0.3"/>
    <row r="972" ht="13.5" customHeight="1" x14ac:dyDescent="0.3"/>
    <row r="973" ht="13.5" customHeight="1" x14ac:dyDescent="0.3"/>
    <row r="974" ht="13.5" customHeight="1" x14ac:dyDescent="0.3"/>
    <row r="975" ht="13.5" customHeight="1" x14ac:dyDescent="0.3"/>
    <row r="976" ht="13.5" customHeight="1" x14ac:dyDescent="0.3"/>
    <row r="977" ht="13.5" customHeight="1" x14ac:dyDescent="0.3"/>
    <row r="978" ht="13.5" customHeight="1" x14ac:dyDescent="0.3"/>
    <row r="979" ht="13.5" customHeight="1" x14ac:dyDescent="0.3"/>
    <row r="980" ht="13.5" customHeight="1" x14ac:dyDescent="0.3"/>
    <row r="981" ht="13.5" customHeight="1" x14ac:dyDescent="0.3"/>
    <row r="982" ht="13.5" customHeight="1" x14ac:dyDescent="0.3"/>
    <row r="983" ht="13.5" customHeight="1" x14ac:dyDescent="0.3"/>
    <row r="984" ht="13.5" customHeight="1" x14ac:dyDescent="0.3"/>
    <row r="985" ht="13.5" customHeight="1" x14ac:dyDescent="0.3"/>
    <row r="986" ht="13.5" customHeight="1" x14ac:dyDescent="0.3"/>
    <row r="987" ht="13.5" customHeight="1" x14ac:dyDescent="0.3"/>
    <row r="988" ht="13.5" customHeight="1" x14ac:dyDescent="0.3"/>
    <row r="989" ht="13.5" customHeight="1" x14ac:dyDescent="0.3"/>
    <row r="990" ht="13.5" customHeight="1" x14ac:dyDescent="0.3"/>
    <row r="991" ht="13.5" customHeight="1" x14ac:dyDescent="0.3"/>
    <row r="992" ht="13.5" customHeight="1" x14ac:dyDescent="0.3"/>
    <row r="993" ht="13.5" customHeight="1" x14ac:dyDescent="0.3"/>
    <row r="994" ht="13.5" customHeight="1" x14ac:dyDescent="0.3"/>
    <row r="995" ht="13.5" customHeight="1" x14ac:dyDescent="0.3"/>
    <row r="996" ht="13.5" customHeight="1" x14ac:dyDescent="0.3"/>
    <row r="997" ht="13.5" customHeight="1" x14ac:dyDescent="0.3"/>
    <row r="998" ht="13.5" customHeight="1" x14ac:dyDescent="0.3"/>
    <row r="999" ht="13.5" customHeight="1" x14ac:dyDescent="0.3"/>
    <row r="1000" ht="13.5" customHeight="1" x14ac:dyDescent="0.3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ColWidth="14.44140625" defaultRowHeight="15" customHeight="1" x14ac:dyDescent="0.3"/>
  <cols>
    <col min="1" max="1" width="8.6640625" customWidth="1"/>
    <col min="2" max="2" width="5.109375" customWidth="1"/>
    <col min="3" max="3" width="5.44140625" customWidth="1"/>
    <col min="4" max="4" width="5.109375" customWidth="1"/>
    <col min="5" max="6" width="5.44140625" customWidth="1"/>
    <col min="7" max="7" width="5.109375" customWidth="1"/>
    <col min="8" max="8" width="5.88671875" customWidth="1"/>
    <col min="9" max="9" width="5.109375" customWidth="1"/>
    <col min="10" max="10" width="5.44140625" customWidth="1"/>
    <col min="11" max="11" width="6.109375" customWidth="1"/>
    <col min="12" max="12" width="5.44140625" customWidth="1"/>
    <col min="13" max="13" width="4.88671875" customWidth="1"/>
    <col min="14" max="14" width="5.109375" customWidth="1"/>
    <col min="15" max="15" width="5.44140625" customWidth="1"/>
    <col min="16" max="26" width="8.6640625" customWidth="1"/>
  </cols>
  <sheetData>
    <row r="1" spans="1:15" ht="13.5" customHeight="1" x14ac:dyDescent="0.3"/>
    <row r="2" spans="1:15" ht="13.5" customHeight="1" x14ac:dyDescent="0.3">
      <c r="B2" s="72" t="s">
        <v>109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</row>
    <row r="3" spans="1:15" ht="13.5" customHeight="1" x14ac:dyDescent="0.3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13.5" customHeight="1" x14ac:dyDescent="0.3">
      <c r="A4" s="52" t="s">
        <v>14</v>
      </c>
      <c r="B4" s="16" t="s">
        <v>15</v>
      </c>
      <c r="C4" s="16" t="s">
        <v>16</v>
      </c>
      <c r="D4" s="16" t="s">
        <v>13</v>
      </c>
      <c r="E4" s="16" t="s">
        <v>17</v>
      </c>
      <c r="F4" s="16" t="s">
        <v>18</v>
      </c>
      <c r="G4" s="16" t="s">
        <v>19</v>
      </c>
      <c r="H4" s="16" t="s">
        <v>20</v>
      </c>
      <c r="I4" s="16" t="s">
        <v>21</v>
      </c>
      <c r="J4" s="16" t="s">
        <v>22</v>
      </c>
      <c r="K4" s="16" t="s">
        <v>23</v>
      </c>
      <c r="L4" s="16" t="s">
        <v>24</v>
      </c>
      <c r="M4" s="16" t="s">
        <v>25</v>
      </c>
      <c r="N4" s="16" t="s">
        <v>26</v>
      </c>
      <c r="O4" s="16" t="s">
        <v>27</v>
      </c>
    </row>
    <row r="5" spans="1:15" ht="13.5" customHeight="1" x14ac:dyDescent="0.3">
      <c r="A5" s="34" t="s">
        <v>30</v>
      </c>
      <c r="B5" s="53">
        <v>5</v>
      </c>
      <c r="C5" s="53">
        <v>4</v>
      </c>
      <c r="D5" s="53"/>
      <c r="E5" s="53"/>
      <c r="F5" s="53"/>
      <c r="G5" s="53"/>
      <c r="H5" s="53"/>
      <c r="I5" s="53"/>
      <c r="J5" s="53">
        <v>4</v>
      </c>
      <c r="K5" s="53"/>
      <c r="L5" s="53"/>
      <c r="M5" s="53"/>
      <c r="N5" s="53"/>
      <c r="O5" s="53">
        <v>2</v>
      </c>
    </row>
    <row r="6" spans="1:15" ht="13.5" customHeight="1" x14ac:dyDescent="0.3">
      <c r="A6" s="34" t="s">
        <v>34</v>
      </c>
      <c r="B6" s="53">
        <v>5</v>
      </c>
      <c r="C6" s="53">
        <v>4</v>
      </c>
      <c r="D6" s="53"/>
      <c r="E6" s="53"/>
      <c r="F6" s="53"/>
      <c r="G6" s="53"/>
      <c r="H6" s="53"/>
      <c r="I6" s="53"/>
      <c r="J6" s="53">
        <v>4</v>
      </c>
      <c r="K6" s="53"/>
      <c r="L6" s="53"/>
      <c r="M6" s="53"/>
      <c r="N6" s="53"/>
      <c r="O6" s="53">
        <v>2</v>
      </c>
    </row>
    <row r="7" spans="1:15" ht="13.5" customHeight="1" x14ac:dyDescent="0.3">
      <c r="A7" s="34" t="s">
        <v>36</v>
      </c>
      <c r="B7" s="53">
        <v>5</v>
      </c>
      <c r="C7" s="53">
        <v>4</v>
      </c>
      <c r="D7" s="53"/>
      <c r="E7" s="53"/>
      <c r="F7" s="53"/>
      <c r="G7" s="53"/>
      <c r="H7" s="53"/>
      <c r="I7" s="53"/>
      <c r="J7" s="53">
        <v>4</v>
      </c>
      <c r="K7" s="53"/>
      <c r="L7" s="53"/>
      <c r="M7" s="53"/>
      <c r="N7" s="53"/>
      <c r="O7" s="53">
        <v>2</v>
      </c>
    </row>
    <row r="8" spans="1:15" ht="13.5" customHeight="1" x14ac:dyDescent="0.3">
      <c r="A8" s="34" t="s">
        <v>38</v>
      </c>
      <c r="B8" s="53">
        <v>5</v>
      </c>
      <c r="C8" s="53">
        <v>4</v>
      </c>
      <c r="D8" s="53"/>
      <c r="E8" s="53"/>
      <c r="F8" s="53"/>
      <c r="G8" s="53"/>
      <c r="H8" s="53"/>
      <c r="I8" s="53"/>
      <c r="J8" s="53">
        <v>4</v>
      </c>
      <c r="K8" s="53"/>
      <c r="L8" s="53"/>
      <c r="M8" s="53"/>
      <c r="N8" s="53"/>
      <c r="O8" s="53">
        <v>2</v>
      </c>
    </row>
    <row r="9" spans="1:15" ht="13.5" customHeight="1" x14ac:dyDescent="0.3">
      <c r="A9" s="34" t="s">
        <v>40</v>
      </c>
      <c r="B9" s="53">
        <v>5</v>
      </c>
      <c r="C9" s="53">
        <v>4</v>
      </c>
      <c r="D9" s="53"/>
      <c r="E9" s="53"/>
      <c r="F9" s="53"/>
      <c r="G9" s="53"/>
      <c r="H9" s="53"/>
      <c r="I9" s="53"/>
      <c r="J9" s="53">
        <v>4</v>
      </c>
      <c r="K9" s="53"/>
      <c r="L9" s="53"/>
      <c r="M9" s="53"/>
      <c r="N9" s="53"/>
      <c r="O9" s="53">
        <v>2</v>
      </c>
    </row>
    <row r="10" spans="1:15" ht="13.5" customHeight="1" x14ac:dyDescent="0.3">
      <c r="A10" s="34" t="s">
        <v>43</v>
      </c>
      <c r="B10" s="53">
        <v>5</v>
      </c>
      <c r="C10" s="53">
        <v>4</v>
      </c>
      <c r="D10" s="53"/>
      <c r="E10" s="53"/>
      <c r="F10" s="53"/>
      <c r="G10" s="53"/>
      <c r="H10" s="53"/>
      <c r="I10" s="53"/>
      <c r="J10" s="53">
        <v>4</v>
      </c>
      <c r="K10" s="53"/>
      <c r="L10" s="53"/>
      <c r="M10" s="53"/>
      <c r="N10" s="53"/>
      <c r="O10" s="53">
        <v>2</v>
      </c>
    </row>
    <row r="11" spans="1:15" ht="13.5" customHeight="1" x14ac:dyDescent="0.3">
      <c r="A11" s="34" t="s">
        <v>45</v>
      </c>
      <c r="B11" s="53">
        <v>5</v>
      </c>
      <c r="C11" s="53">
        <v>4</v>
      </c>
      <c r="D11" s="53"/>
      <c r="E11" s="53"/>
      <c r="F11" s="53"/>
      <c r="G11" s="53"/>
      <c r="H11" s="53"/>
      <c r="I11" s="53"/>
      <c r="J11" s="53">
        <v>4</v>
      </c>
      <c r="K11" s="53"/>
      <c r="L11" s="53"/>
      <c r="M11" s="53"/>
      <c r="N11" s="53"/>
      <c r="O11" s="53">
        <v>2</v>
      </c>
    </row>
    <row r="12" spans="1:15" ht="13.5" customHeight="1" x14ac:dyDescent="0.3">
      <c r="A12" s="34" t="s">
        <v>49</v>
      </c>
      <c r="B12" s="53">
        <v>5</v>
      </c>
      <c r="C12" s="53">
        <v>4</v>
      </c>
      <c r="D12" s="53"/>
      <c r="E12" s="53"/>
      <c r="F12" s="53"/>
      <c r="G12" s="53"/>
      <c r="H12" s="53"/>
      <c r="I12" s="53"/>
      <c r="J12" s="53">
        <v>4</v>
      </c>
      <c r="K12" s="53"/>
      <c r="L12" s="53"/>
      <c r="M12" s="53"/>
      <c r="N12" s="53"/>
      <c r="O12" s="53">
        <v>2</v>
      </c>
    </row>
    <row r="13" spans="1:15" ht="13.5" customHeight="1" x14ac:dyDescent="0.3">
      <c r="A13" s="34" t="s">
        <v>47</v>
      </c>
      <c r="B13" s="53">
        <v>5</v>
      </c>
      <c r="C13" s="53">
        <v>4</v>
      </c>
      <c r="D13" s="53"/>
      <c r="E13" s="53"/>
      <c r="F13" s="53"/>
      <c r="G13" s="53"/>
      <c r="H13" s="53"/>
      <c r="I13" s="53"/>
      <c r="J13" s="53">
        <v>4</v>
      </c>
      <c r="K13" s="53"/>
      <c r="L13" s="53"/>
      <c r="M13" s="53"/>
      <c r="N13" s="53"/>
      <c r="O13" s="53">
        <v>2</v>
      </c>
    </row>
    <row r="14" spans="1:15" ht="13.5" customHeight="1" x14ac:dyDescent="0.3">
      <c r="A14" s="34" t="s">
        <v>51</v>
      </c>
      <c r="B14" s="53">
        <v>5</v>
      </c>
      <c r="C14" s="53">
        <v>4</v>
      </c>
      <c r="D14" s="53"/>
      <c r="E14" s="53"/>
      <c r="F14" s="53"/>
      <c r="G14" s="53"/>
      <c r="H14" s="53"/>
      <c r="I14" s="53"/>
      <c r="J14" s="53">
        <v>4</v>
      </c>
      <c r="K14" s="53"/>
      <c r="L14" s="53"/>
      <c r="M14" s="53"/>
      <c r="N14" s="53"/>
      <c r="O14" s="53">
        <v>2</v>
      </c>
    </row>
    <row r="15" spans="1:15" ht="13.5" customHeight="1" x14ac:dyDescent="0.3">
      <c r="A15" s="34" t="s">
        <v>55</v>
      </c>
      <c r="B15" s="53">
        <v>5</v>
      </c>
      <c r="C15" s="53">
        <v>4</v>
      </c>
      <c r="D15" s="53"/>
      <c r="E15" s="53"/>
      <c r="F15" s="53"/>
      <c r="G15" s="53"/>
      <c r="H15" s="53"/>
      <c r="I15" s="53"/>
      <c r="J15" s="53">
        <v>4</v>
      </c>
      <c r="K15" s="53"/>
      <c r="L15" s="53"/>
      <c r="M15" s="53"/>
      <c r="N15" s="53"/>
      <c r="O15" s="53">
        <v>2</v>
      </c>
    </row>
    <row r="16" spans="1:15" ht="13.5" customHeight="1" x14ac:dyDescent="0.3">
      <c r="A16" s="34" t="s">
        <v>57</v>
      </c>
      <c r="B16" s="53">
        <v>5</v>
      </c>
      <c r="C16" s="53">
        <v>4</v>
      </c>
      <c r="D16" s="53"/>
      <c r="E16" s="53"/>
      <c r="F16" s="53"/>
      <c r="G16" s="53"/>
      <c r="H16" s="53"/>
      <c r="I16" s="53"/>
      <c r="J16" s="53">
        <v>4</v>
      </c>
      <c r="K16" s="53"/>
      <c r="L16" s="53"/>
      <c r="M16" s="53"/>
      <c r="N16" s="53"/>
      <c r="O16" s="53">
        <v>2</v>
      </c>
    </row>
    <row r="17" spans="1:15" ht="13.5" customHeight="1" x14ac:dyDescent="0.3">
      <c r="A17" s="34" t="s">
        <v>59</v>
      </c>
      <c r="B17" s="53">
        <v>5</v>
      </c>
      <c r="C17" s="53">
        <v>4</v>
      </c>
      <c r="D17" s="53"/>
      <c r="E17" s="53"/>
      <c r="F17" s="53"/>
      <c r="G17" s="53"/>
      <c r="H17" s="53"/>
      <c r="I17" s="53"/>
      <c r="J17" s="53">
        <v>4</v>
      </c>
      <c r="K17" s="53"/>
      <c r="L17" s="53"/>
      <c r="M17" s="53"/>
      <c r="N17" s="53"/>
      <c r="O17" s="53">
        <v>2</v>
      </c>
    </row>
    <row r="18" spans="1:15" ht="13.5" customHeight="1" x14ac:dyDescent="0.3">
      <c r="A18" s="34" t="s">
        <v>61</v>
      </c>
      <c r="B18" s="53">
        <v>5</v>
      </c>
      <c r="C18" s="53">
        <v>4</v>
      </c>
      <c r="D18" s="53"/>
      <c r="E18" s="53"/>
      <c r="F18" s="53"/>
      <c r="G18" s="53"/>
      <c r="H18" s="53"/>
      <c r="I18" s="53"/>
      <c r="J18" s="53">
        <v>4</v>
      </c>
      <c r="K18" s="53"/>
      <c r="L18" s="53"/>
      <c r="M18" s="53"/>
      <c r="N18" s="53"/>
      <c r="O18" s="53">
        <v>2</v>
      </c>
    </row>
    <row r="19" spans="1:15" ht="13.5" customHeight="1" x14ac:dyDescent="0.3">
      <c r="A19" s="34" t="s">
        <v>62</v>
      </c>
      <c r="B19" s="53">
        <v>5</v>
      </c>
      <c r="C19" s="53">
        <v>4</v>
      </c>
      <c r="D19" s="53"/>
      <c r="E19" s="53"/>
      <c r="F19" s="53"/>
      <c r="G19" s="53"/>
      <c r="H19" s="53"/>
      <c r="I19" s="53"/>
      <c r="J19" s="53">
        <v>4</v>
      </c>
      <c r="K19" s="53"/>
      <c r="L19" s="53"/>
      <c r="M19" s="53"/>
      <c r="N19" s="53"/>
      <c r="O19" s="53">
        <v>2</v>
      </c>
    </row>
    <row r="20" spans="1:15" ht="13.5" customHeight="1" x14ac:dyDescent="0.3">
      <c r="A20" s="34" t="s">
        <v>63</v>
      </c>
      <c r="B20" s="53">
        <v>5</v>
      </c>
      <c r="C20" s="53">
        <v>5</v>
      </c>
      <c r="D20" s="53"/>
      <c r="E20" s="53"/>
      <c r="F20" s="53">
        <v>1</v>
      </c>
      <c r="G20" s="53">
        <v>1</v>
      </c>
      <c r="H20" s="53"/>
      <c r="I20" s="53">
        <v>2</v>
      </c>
      <c r="J20" s="53">
        <v>3</v>
      </c>
      <c r="K20" s="53"/>
      <c r="L20" s="53"/>
      <c r="M20" s="53"/>
      <c r="N20" s="53">
        <v>3</v>
      </c>
      <c r="O20" s="53"/>
    </row>
    <row r="21" spans="1:15" ht="13.5" customHeight="1" x14ac:dyDescent="0.3">
      <c r="A21" s="34" t="s">
        <v>67</v>
      </c>
      <c r="B21" s="53">
        <v>5</v>
      </c>
      <c r="C21" s="53">
        <v>5</v>
      </c>
      <c r="D21" s="53"/>
      <c r="E21" s="53"/>
      <c r="F21" s="53">
        <v>1</v>
      </c>
      <c r="G21" s="53">
        <v>1</v>
      </c>
      <c r="H21" s="53"/>
      <c r="I21" s="53">
        <v>2</v>
      </c>
      <c r="J21" s="53">
        <v>3</v>
      </c>
      <c r="K21" s="53"/>
      <c r="L21" s="53"/>
      <c r="M21" s="53"/>
      <c r="N21" s="53">
        <v>3</v>
      </c>
      <c r="O21" s="53"/>
    </row>
    <row r="22" spans="1:15" ht="13.5" customHeight="1" x14ac:dyDescent="0.3">
      <c r="A22" s="34" t="s">
        <v>68</v>
      </c>
      <c r="B22" s="53">
        <v>5</v>
      </c>
      <c r="C22" s="53">
        <v>5</v>
      </c>
      <c r="D22" s="53"/>
      <c r="E22" s="53"/>
      <c r="F22" s="53">
        <v>1</v>
      </c>
      <c r="G22" s="53">
        <v>1</v>
      </c>
      <c r="H22" s="53"/>
      <c r="I22" s="53">
        <v>2</v>
      </c>
      <c r="J22" s="53">
        <v>3</v>
      </c>
      <c r="K22" s="53"/>
      <c r="L22" s="53"/>
      <c r="M22" s="53"/>
      <c r="N22" s="53">
        <v>3</v>
      </c>
      <c r="O22" s="53"/>
    </row>
    <row r="23" spans="1:15" ht="13.5" customHeight="1" x14ac:dyDescent="0.3">
      <c r="A23" s="34" t="s">
        <v>70</v>
      </c>
      <c r="B23" s="53">
        <v>5</v>
      </c>
      <c r="C23" s="53">
        <v>5</v>
      </c>
      <c r="D23" s="53"/>
      <c r="E23" s="53"/>
      <c r="F23" s="53">
        <v>1</v>
      </c>
      <c r="G23" s="53">
        <v>1</v>
      </c>
      <c r="H23" s="53"/>
      <c r="I23" s="53">
        <v>2</v>
      </c>
      <c r="J23" s="53">
        <v>3</v>
      </c>
      <c r="K23" s="53"/>
      <c r="L23" s="53"/>
      <c r="M23" s="53"/>
      <c r="N23" s="53">
        <v>3</v>
      </c>
      <c r="O23" s="53"/>
    </row>
    <row r="24" spans="1:15" ht="13.5" customHeight="1" x14ac:dyDescent="0.3">
      <c r="A24" s="34" t="s">
        <v>71</v>
      </c>
      <c r="B24" s="53">
        <v>5</v>
      </c>
      <c r="C24" s="53">
        <v>5</v>
      </c>
      <c r="D24" s="53"/>
      <c r="E24" s="53"/>
      <c r="F24" s="53">
        <v>1</v>
      </c>
      <c r="G24" s="53">
        <v>1</v>
      </c>
      <c r="H24" s="53"/>
      <c r="I24" s="53">
        <v>2</v>
      </c>
      <c r="J24" s="53">
        <v>3</v>
      </c>
      <c r="K24" s="53"/>
      <c r="L24" s="53"/>
      <c r="M24" s="53"/>
      <c r="N24" s="53">
        <v>3</v>
      </c>
      <c r="O24" s="53"/>
    </row>
    <row r="25" spans="1:15" ht="13.5" customHeight="1" x14ac:dyDescent="0.3">
      <c r="A25" s="34" t="s">
        <v>72</v>
      </c>
      <c r="B25" s="53">
        <v>6</v>
      </c>
      <c r="C25" s="53">
        <v>5</v>
      </c>
      <c r="D25" s="53"/>
      <c r="E25" s="53"/>
      <c r="F25" s="53">
        <v>1</v>
      </c>
      <c r="G25" s="53">
        <v>1</v>
      </c>
      <c r="H25" s="53"/>
      <c r="I25" s="53">
        <v>2</v>
      </c>
      <c r="J25" s="53">
        <v>3</v>
      </c>
      <c r="K25" s="53">
        <v>1</v>
      </c>
      <c r="L25" s="53"/>
      <c r="M25" s="53"/>
      <c r="N25" s="53">
        <v>3</v>
      </c>
      <c r="O25" s="53"/>
    </row>
    <row r="26" spans="1:15" ht="13.5" customHeight="1" x14ac:dyDescent="0.3">
      <c r="A26" s="34" t="s">
        <v>73</v>
      </c>
      <c r="B26" s="53">
        <v>6</v>
      </c>
      <c r="C26" s="53">
        <v>5</v>
      </c>
      <c r="D26" s="53"/>
      <c r="E26" s="53"/>
      <c r="F26" s="53">
        <v>1</v>
      </c>
      <c r="G26" s="53">
        <v>1</v>
      </c>
      <c r="H26" s="53"/>
      <c r="I26" s="53">
        <v>2</v>
      </c>
      <c r="J26" s="53">
        <v>3</v>
      </c>
      <c r="K26" s="53">
        <v>1</v>
      </c>
      <c r="L26" s="53"/>
      <c r="M26" s="53"/>
      <c r="N26" s="53">
        <v>3</v>
      </c>
      <c r="O26" s="53"/>
    </row>
    <row r="27" spans="1:15" ht="13.5" customHeight="1" x14ac:dyDescent="0.3">
      <c r="A27" s="34" t="s">
        <v>74</v>
      </c>
      <c r="B27" s="53">
        <v>6</v>
      </c>
      <c r="C27" s="53">
        <v>5</v>
      </c>
      <c r="D27" s="53"/>
      <c r="E27" s="53"/>
      <c r="F27" s="53">
        <v>1</v>
      </c>
      <c r="G27" s="53">
        <v>1</v>
      </c>
      <c r="H27" s="53"/>
      <c r="I27" s="53">
        <v>2</v>
      </c>
      <c r="J27" s="53">
        <v>3</v>
      </c>
      <c r="K27" s="53">
        <v>1</v>
      </c>
      <c r="L27" s="53"/>
      <c r="M27" s="53"/>
      <c r="N27" s="53">
        <v>3</v>
      </c>
      <c r="O27" s="53"/>
    </row>
    <row r="28" spans="1:15" ht="13.5" customHeight="1" x14ac:dyDescent="0.3">
      <c r="A28" s="34" t="s">
        <v>76</v>
      </c>
      <c r="B28" s="53">
        <v>6</v>
      </c>
      <c r="C28" s="53">
        <v>5</v>
      </c>
      <c r="D28" s="53"/>
      <c r="E28" s="53"/>
      <c r="F28" s="53">
        <v>1</v>
      </c>
      <c r="G28" s="53">
        <v>1</v>
      </c>
      <c r="H28" s="53"/>
      <c r="I28" s="53">
        <v>2</v>
      </c>
      <c r="J28" s="53">
        <v>3</v>
      </c>
      <c r="K28" s="53">
        <v>1</v>
      </c>
      <c r="L28" s="53"/>
      <c r="M28" s="53"/>
      <c r="N28" s="53">
        <v>3</v>
      </c>
      <c r="O28" s="53"/>
    </row>
    <row r="29" spans="1:15" ht="13.5" customHeight="1" x14ac:dyDescent="0.3">
      <c r="A29" s="34" t="s">
        <v>78</v>
      </c>
      <c r="B29" s="53">
        <v>6</v>
      </c>
      <c r="C29" s="53">
        <v>5</v>
      </c>
      <c r="D29" s="53"/>
      <c r="E29" s="53"/>
      <c r="F29" s="53">
        <v>1</v>
      </c>
      <c r="G29" s="53">
        <v>1</v>
      </c>
      <c r="H29" s="53"/>
      <c r="I29" s="53">
        <v>2</v>
      </c>
      <c r="J29" s="53">
        <v>3</v>
      </c>
      <c r="K29" s="53">
        <v>1</v>
      </c>
      <c r="L29" s="53"/>
      <c r="M29" s="53"/>
      <c r="N29" s="53">
        <v>3</v>
      </c>
      <c r="O29" s="53"/>
    </row>
    <row r="30" spans="1:15" ht="13.5" customHeight="1" x14ac:dyDescent="0.3">
      <c r="A30" s="34" t="s">
        <v>79</v>
      </c>
      <c r="B30" s="53">
        <v>4</v>
      </c>
      <c r="C30" s="53">
        <v>5</v>
      </c>
      <c r="D30" s="53"/>
      <c r="E30" s="53"/>
      <c r="F30" s="53">
        <v>1</v>
      </c>
      <c r="G30" s="53">
        <v>2</v>
      </c>
      <c r="H30" s="53">
        <v>1</v>
      </c>
      <c r="I30" s="53">
        <v>2</v>
      </c>
      <c r="J30" s="53">
        <v>2</v>
      </c>
      <c r="K30" s="53">
        <v>1</v>
      </c>
      <c r="L30" s="53">
        <v>2</v>
      </c>
      <c r="M30" s="53"/>
      <c r="N30" s="53">
        <v>3</v>
      </c>
      <c r="O30" s="53"/>
    </row>
    <row r="31" spans="1:15" ht="13.5" customHeight="1" x14ac:dyDescent="0.3">
      <c r="A31" s="34" t="s">
        <v>83</v>
      </c>
      <c r="B31" s="53">
        <v>4</v>
      </c>
      <c r="C31" s="53">
        <v>5</v>
      </c>
      <c r="D31" s="53"/>
      <c r="E31" s="53"/>
      <c r="F31" s="53">
        <v>1</v>
      </c>
      <c r="G31" s="53">
        <v>2</v>
      </c>
      <c r="H31" s="53">
        <v>1</v>
      </c>
      <c r="I31" s="53">
        <v>2</v>
      </c>
      <c r="J31" s="53">
        <v>2</v>
      </c>
      <c r="K31" s="53">
        <v>1</v>
      </c>
      <c r="L31" s="53">
        <v>2</v>
      </c>
      <c r="M31" s="53"/>
      <c r="N31" s="53">
        <v>3</v>
      </c>
      <c r="O31" s="53"/>
    </row>
    <row r="32" spans="1:15" ht="13.5" customHeight="1" x14ac:dyDescent="0.3">
      <c r="A32" s="34" t="s">
        <v>84</v>
      </c>
      <c r="B32" s="53">
        <v>4</v>
      </c>
      <c r="C32" s="53">
        <v>5</v>
      </c>
      <c r="D32" s="53"/>
      <c r="E32" s="53"/>
      <c r="F32" s="53">
        <v>1</v>
      </c>
      <c r="G32" s="53">
        <v>2</v>
      </c>
      <c r="H32" s="53">
        <v>1</v>
      </c>
      <c r="I32" s="53">
        <v>2</v>
      </c>
      <c r="J32" s="53">
        <v>2</v>
      </c>
      <c r="K32" s="53">
        <v>1</v>
      </c>
      <c r="L32" s="53">
        <v>2</v>
      </c>
      <c r="M32" s="53"/>
      <c r="N32" s="53">
        <v>3</v>
      </c>
      <c r="O32" s="53"/>
    </row>
    <row r="33" spans="1:15" ht="13.5" customHeight="1" x14ac:dyDescent="0.3">
      <c r="A33" s="34" t="s">
        <v>85</v>
      </c>
      <c r="B33" s="53">
        <v>4</v>
      </c>
      <c r="C33" s="53">
        <v>5</v>
      </c>
      <c r="D33" s="53"/>
      <c r="E33" s="53"/>
      <c r="F33" s="53">
        <v>1</v>
      </c>
      <c r="G33" s="53">
        <v>2</v>
      </c>
      <c r="H33" s="53">
        <v>1</v>
      </c>
      <c r="I33" s="53">
        <v>2</v>
      </c>
      <c r="J33" s="53">
        <v>2</v>
      </c>
      <c r="K33" s="53">
        <v>1</v>
      </c>
      <c r="L33" s="53">
        <v>2</v>
      </c>
      <c r="M33" s="53"/>
      <c r="N33" s="53">
        <v>3</v>
      </c>
      <c r="O33" s="53"/>
    </row>
    <row r="34" spans="1:15" ht="13.5" customHeight="1" x14ac:dyDescent="0.3">
      <c r="A34" s="34" t="s">
        <v>86</v>
      </c>
      <c r="B34" s="53">
        <v>4</v>
      </c>
      <c r="C34" s="53">
        <v>5</v>
      </c>
      <c r="D34" s="53"/>
      <c r="E34" s="53"/>
      <c r="F34" s="53">
        <v>1</v>
      </c>
      <c r="G34" s="53">
        <v>2</v>
      </c>
      <c r="H34" s="53">
        <v>1</v>
      </c>
      <c r="I34" s="53">
        <v>2</v>
      </c>
      <c r="J34" s="53">
        <v>2</v>
      </c>
      <c r="K34" s="53">
        <v>1</v>
      </c>
      <c r="L34" s="53">
        <v>2</v>
      </c>
      <c r="M34" s="53"/>
      <c r="N34" s="53">
        <v>3</v>
      </c>
      <c r="O34" s="53"/>
    </row>
    <row r="35" spans="1:15" ht="13.5" customHeight="1" x14ac:dyDescent="0.3">
      <c r="A35" s="34" t="s">
        <v>87</v>
      </c>
      <c r="B35" s="53">
        <v>3</v>
      </c>
      <c r="C35" s="53">
        <v>6</v>
      </c>
      <c r="D35" s="53"/>
      <c r="E35" s="53"/>
      <c r="F35" s="53">
        <v>2</v>
      </c>
      <c r="G35" s="53">
        <v>2</v>
      </c>
      <c r="H35" s="53">
        <v>1</v>
      </c>
      <c r="I35" s="53">
        <v>2</v>
      </c>
      <c r="J35" s="53">
        <v>2</v>
      </c>
      <c r="K35" s="53">
        <v>1</v>
      </c>
      <c r="L35" s="53">
        <v>2</v>
      </c>
      <c r="M35" s="53">
        <v>2</v>
      </c>
      <c r="N35" s="53">
        <v>3</v>
      </c>
      <c r="O35" s="53"/>
    </row>
    <row r="36" spans="1:15" ht="13.5" customHeight="1" x14ac:dyDescent="0.3">
      <c r="A36" s="34" t="s">
        <v>89</v>
      </c>
      <c r="B36" s="53">
        <v>3</v>
      </c>
      <c r="C36" s="53">
        <v>6</v>
      </c>
      <c r="D36" s="53"/>
      <c r="E36" s="53"/>
      <c r="F36" s="53">
        <v>2</v>
      </c>
      <c r="G36" s="53">
        <v>2</v>
      </c>
      <c r="H36" s="53">
        <v>1</v>
      </c>
      <c r="I36" s="53">
        <v>2</v>
      </c>
      <c r="J36" s="53">
        <v>2</v>
      </c>
      <c r="K36" s="53">
        <v>1</v>
      </c>
      <c r="L36" s="53">
        <v>2</v>
      </c>
      <c r="M36" s="53">
        <v>2</v>
      </c>
      <c r="N36" s="53">
        <v>3</v>
      </c>
      <c r="O36" s="53"/>
    </row>
    <row r="37" spans="1:15" ht="13.5" customHeight="1" x14ac:dyDescent="0.3">
      <c r="A37" s="34" t="s">
        <v>90</v>
      </c>
      <c r="B37" s="53">
        <v>3</v>
      </c>
      <c r="C37" s="53">
        <v>6</v>
      </c>
      <c r="D37" s="53"/>
      <c r="E37" s="53"/>
      <c r="F37" s="53">
        <v>2</v>
      </c>
      <c r="G37" s="53">
        <v>2</v>
      </c>
      <c r="H37" s="53">
        <v>1</v>
      </c>
      <c r="I37" s="53">
        <v>2</v>
      </c>
      <c r="J37" s="53">
        <v>2</v>
      </c>
      <c r="K37" s="53">
        <v>1</v>
      </c>
      <c r="L37" s="53">
        <v>2</v>
      </c>
      <c r="M37" s="53">
        <v>2</v>
      </c>
      <c r="N37" s="53">
        <v>3</v>
      </c>
      <c r="O37" s="53"/>
    </row>
    <row r="38" spans="1:15" ht="13.5" customHeight="1" x14ac:dyDescent="0.3">
      <c r="A38" s="34" t="s">
        <v>91</v>
      </c>
      <c r="B38" s="53">
        <v>3</v>
      </c>
      <c r="C38" s="53">
        <v>6</v>
      </c>
      <c r="D38" s="53"/>
      <c r="E38" s="53"/>
      <c r="F38" s="53">
        <v>2</v>
      </c>
      <c r="G38" s="53">
        <v>2</v>
      </c>
      <c r="H38" s="53">
        <v>1</v>
      </c>
      <c r="I38" s="53">
        <v>2</v>
      </c>
      <c r="J38" s="53">
        <v>2</v>
      </c>
      <c r="K38" s="53">
        <v>1</v>
      </c>
      <c r="L38" s="53">
        <v>2</v>
      </c>
      <c r="M38" s="53">
        <v>2</v>
      </c>
      <c r="N38" s="53">
        <v>3</v>
      </c>
      <c r="O38" s="53"/>
    </row>
    <row r="39" spans="1:15" ht="13.5" customHeight="1" x14ac:dyDescent="0.3">
      <c r="A39" s="34" t="s">
        <v>92</v>
      </c>
      <c r="B39" s="53">
        <v>3</v>
      </c>
      <c r="C39" s="53">
        <v>6</v>
      </c>
      <c r="D39" s="53"/>
      <c r="E39" s="53"/>
      <c r="F39" s="53">
        <v>2</v>
      </c>
      <c r="G39" s="53">
        <v>2</v>
      </c>
      <c r="H39" s="53">
        <v>1</v>
      </c>
      <c r="I39" s="53">
        <v>2</v>
      </c>
      <c r="J39" s="53">
        <v>2</v>
      </c>
      <c r="K39" s="53">
        <v>1</v>
      </c>
      <c r="L39" s="53">
        <v>2</v>
      </c>
      <c r="M39" s="53">
        <v>2</v>
      </c>
      <c r="N39" s="53">
        <v>3</v>
      </c>
      <c r="O39" s="53"/>
    </row>
    <row r="40" spans="1:15" ht="13.5" customHeight="1" x14ac:dyDescent="0.3">
      <c r="A40" s="34" t="s">
        <v>93</v>
      </c>
      <c r="B40" s="53">
        <v>3</v>
      </c>
      <c r="C40" s="53"/>
      <c r="D40" s="53">
        <v>3</v>
      </c>
      <c r="E40" s="53">
        <v>2</v>
      </c>
      <c r="F40" s="53">
        <v>2</v>
      </c>
      <c r="G40" s="53">
        <v>2</v>
      </c>
      <c r="H40" s="53">
        <v>1</v>
      </c>
      <c r="I40" s="53">
        <v>3</v>
      </c>
      <c r="J40" s="53">
        <v>3</v>
      </c>
      <c r="K40" s="53">
        <v>1</v>
      </c>
      <c r="L40" s="53">
        <v>3</v>
      </c>
      <c r="M40" s="53">
        <v>2</v>
      </c>
      <c r="N40" s="53">
        <v>3</v>
      </c>
      <c r="O40" s="53"/>
    </row>
    <row r="41" spans="1:15" ht="13.5" customHeight="1" x14ac:dyDescent="0.3">
      <c r="A41" s="34" t="s">
        <v>96</v>
      </c>
      <c r="B41" s="53">
        <v>3</v>
      </c>
      <c r="C41" s="53"/>
      <c r="D41" s="53">
        <v>3</v>
      </c>
      <c r="E41" s="53">
        <v>2</v>
      </c>
      <c r="F41" s="53">
        <v>2</v>
      </c>
      <c r="G41" s="53">
        <v>2</v>
      </c>
      <c r="H41" s="53">
        <v>1</v>
      </c>
      <c r="I41" s="53">
        <v>3</v>
      </c>
      <c r="J41" s="53">
        <v>3</v>
      </c>
      <c r="K41" s="53">
        <v>1</v>
      </c>
      <c r="L41" s="53">
        <v>3</v>
      </c>
      <c r="M41" s="53">
        <v>2</v>
      </c>
      <c r="N41" s="53">
        <v>3</v>
      </c>
      <c r="O41" s="53"/>
    </row>
    <row r="42" spans="1:15" ht="13.5" customHeight="1" x14ac:dyDescent="0.3">
      <c r="A42" s="34" t="s">
        <v>97</v>
      </c>
      <c r="B42" s="53">
        <v>3</v>
      </c>
      <c r="C42" s="53"/>
      <c r="D42" s="53">
        <v>3</v>
      </c>
      <c r="E42" s="53">
        <v>2</v>
      </c>
      <c r="F42" s="53">
        <v>2</v>
      </c>
      <c r="G42" s="53">
        <v>2</v>
      </c>
      <c r="H42" s="53">
        <v>1</v>
      </c>
      <c r="I42" s="53">
        <v>3</v>
      </c>
      <c r="J42" s="53">
        <v>3</v>
      </c>
      <c r="K42" s="53">
        <v>1</v>
      </c>
      <c r="L42" s="53">
        <v>3</v>
      </c>
      <c r="M42" s="53">
        <v>2</v>
      </c>
      <c r="N42" s="53">
        <v>3</v>
      </c>
      <c r="O42" s="53"/>
    </row>
    <row r="43" spans="1:15" ht="13.5" customHeight="1" x14ac:dyDescent="0.3">
      <c r="A43" s="34" t="s">
        <v>98</v>
      </c>
      <c r="B43" s="53">
        <v>3</v>
      </c>
      <c r="C43" s="53"/>
      <c r="D43" s="53">
        <v>3</v>
      </c>
      <c r="E43" s="53">
        <v>2</v>
      </c>
      <c r="F43" s="53">
        <v>2</v>
      </c>
      <c r="G43" s="53">
        <v>2</v>
      </c>
      <c r="H43" s="53">
        <v>1</v>
      </c>
      <c r="I43" s="53">
        <v>3</v>
      </c>
      <c r="J43" s="53">
        <v>3</v>
      </c>
      <c r="K43" s="53">
        <v>1</v>
      </c>
      <c r="L43" s="53">
        <v>3</v>
      </c>
      <c r="M43" s="53">
        <v>2</v>
      </c>
      <c r="N43" s="53">
        <v>3</v>
      </c>
      <c r="O43" s="53"/>
    </row>
    <row r="44" spans="1:15" ht="13.5" customHeight="1" x14ac:dyDescent="0.3">
      <c r="A44" s="34" t="s">
        <v>99</v>
      </c>
      <c r="B44" s="53">
        <v>3</v>
      </c>
      <c r="C44" s="53"/>
      <c r="D44" s="53">
        <v>3</v>
      </c>
      <c r="E44" s="53">
        <v>2</v>
      </c>
      <c r="F44" s="53">
        <v>2</v>
      </c>
      <c r="G44" s="53">
        <v>2</v>
      </c>
      <c r="H44" s="53">
        <v>1</v>
      </c>
      <c r="I44" s="53">
        <v>3</v>
      </c>
      <c r="J44" s="53">
        <v>3</v>
      </c>
      <c r="K44" s="53">
        <v>1</v>
      </c>
      <c r="L44" s="53">
        <v>3</v>
      </c>
      <c r="M44" s="53">
        <v>2</v>
      </c>
      <c r="N44" s="53">
        <v>3</v>
      </c>
      <c r="O44" s="53"/>
    </row>
    <row r="45" spans="1:15" ht="13.5" customHeight="1" x14ac:dyDescent="0.3">
      <c r="A45" s="34" t="s">
        <v>100</v>
      </c>
      <c r="B45" s="53">
        <v>2</v>
      </c>
      <c r="C45" s="53">
        <v>5</v>
      </c>
      <c r="D45" s="53"/>
      <c r="E45" s="53"/>
      <c r="F45" s="53">
        <v>3</v>
      </c>
      <c r="G45" s="53">
        <v>1</v>
      </c>
      <c r="H45" s="53">
        <v>1</v>
      </c>
      <c r="I45" s="53">
        <v>2</v>
      </c>
      <c r="J45" s="53">
        <v>5</v>
      </c>
      <c r="K45" s="53">
        <v>2</v>
      </c>
      <c r="L45" s="53">
        <v>2</v>
      </c>
      <c r="M45" s="53">
        <v>1</v>
      </c>
      <c r="N45" s="53">
        <v>3</v>
      </c>
      <c r="O45" s="53"/>
    </row>
    <row r="46" spans="1:15" ht="13.5" customHeight="1" x14ac:dyDescent="0.3">
      <c r="A46" s="34" t="s">
        <v>101</v>
      </c>
      <c r="B46" s="53">
        <v>2</v>
      </c>
      <c r="C46" s="53">
        <v>5</v>
      </c>
      <c r="D46" s="53"/>
      <c r="E46" s="53"/>
      <c r="F46" s="53">
        <v>1</v>
      </c>
      <c r="G46" s="53">
        <v>1</v>
      </c>
      <c r="H46" s="53">
        <v>1</v>
      </c>
      <c r="I46" s="53">
        <v>2</v>
      </c>
      <c r="J46" s="53">
        <v>5</v>
      </c>
      <c r="K46" s="53">
        <v>4</v>
      </c>
      <c r="L46" s="53">
        <v>2</v>
      </c>
      <c r="M46" s="53">
        <v>1</v>
      </c>
      <c r="N46" s="53">
        <v>3</v>
      </c>
      <c r="O46" s="53"/>
    </row>
    <row r="47" spans="1:15" ht="13.5" customHeight="1" x14ac:dyDescent="0.3">
      <c r="A47" s="34" t="s">
        <v>102</v>
      </c>
      <c r="B47" s="53">
        <v>2</v>
      </c>
      <c r="C47" s="53">
        <v>5</v>
      </c>
      <c r="D47" s="53"/>
      <c r="E47" s="53"/>
      <c r="F47" s="53">
        <v>3</v>
      </c>
      <c r="G47" s="53">
        <v>3</v>
      </c>
      <c r="H47" s="53">
        <v>1</v>
      </c>
      <c r="I47" s="53">
        <v>2</v>
      </c>
      <c r="J47" s="53">
        <v>5</v>
      </c>
      <c r="K47" s="53">
        <v>2</v>
      </c>
      <c r="L47" s="53">
        <v>2</v>
      </c>
      <c r="M47" s="53">
        <v>1</v>
      </c>
      <c r="N47" s="53">
        <v>3</v>
      </c>
      <c r="O47" s="53"/>
    </row>
    <row r="48" spans="1:15" ht="13.5" customHeight="1" x14ac:dyDescent="0.3">
      <c r="A48" s="34" t="s">
        <v>103</v>
      </c>
      <c r="B48" s="53">
        <v>2</v>
      </c>
      <c r="C48" s="53">
        <v>5</v>
      </c>
      <c r="D48" s="53"/>
      <c r="E48" s="53"/>
      <c r="F48" s="53">
        <v>1</v>
      </c>
      <c r="G48" s="53">
        <v>1</v>
      </c>
      <c r="H48" s="53">
        <v>1</v>
      </c>
      <c r="I48" s="53">
        <v>2</v>
      </c>
      <c r="J48" s="53">
        <v>5</v>
      </c>
      <c r="K48" s="53">
        <v>2</v>
      </c>
      <c r="L48" s="53">
        <v>2</v>
      </c>
      <c r="M48" s="53">
        <v>1</v>
      </c>
      <c r="N48" s="53">
        <v>3</v>
      </c>
      <c r="O48" s="53"/>
    </row>
    <row r="49" ht="13.5" customHeight="1" x14ac:dyDescent="0.3"/>
    <row r="50" ht="13.5" customHeight="1" x14ac:dyDescent="0.3"/>
    <row r="51" ht="13.5" customHeight="1" x14ac:dyDescent="0.3"/>
    <row r="52" ht="13.5" customHeight="1" x14ac:dyDescent="0.3"/>
    <row r="53" ht="13.5" customHeight="1" x14ac:dyDescent="0.3"/>
    <row r="54" ht="13.5" customHeight="1" x14ac:dyDescent="0.3"/>
    <row r="55" ht="13.5" customHeight="1" x14ac:dyDescent="0.3"/>
    <row r="56" ht="13.5" customHeight="1" x14ac:dyDescent="0.3"/>
    <row r="57" ht="13.5" customHeight="1" x14ac:dyDescent="0.3"/>
    <row r="58" ht="13.5" customHeight="1" x14ac:dyDescent="0.3"/>
    <row r="59" ht="13.5" customHeight="1" x14ac:dyDescent="0.3"/>
    <row r="60" ht="13.5" customHeight="1" x14ac:dyDescent="0.3"/>
    <row r="61" ht="13.5" customHeight="1" x14ac:dyDescent="0.3"/>
    <row r="62" ht="13.5" customHeight="1" x14ac:dyDescent="0.3"/>
    <row r="63" ht="13.5" customHeight="1" x14ac:dyDescent="0.3"/>
    <row r="64" ht="13.5" customHeight="1" x14ac:dyDescent="0.3"/>
    <row r="65" ht="13.5" customHeight="1" x14ac:dyDescent="0.3"/>
    <row r="66" ht="13.5" customHeight="1" x14ac:dyDescent="0.3"/>
    <row r="67" ht="13.5" customHeight="1" x14ac:dyDescent="0.3"/>
    <row r="68" ht="13.5" customHeight="1" x14ac:dyDescent="0.3"/>
    <row r="69" ht="13.5" customHeight="1" x14ac:dyDescent="0.3"/>
    <row r="70" ht="13.5" customHeight="1" x14ac:dyDescent="0.3"/>
    <row r="7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ht="13.5" customHeight="1" x14ac:dyDescent="0.3"/>
    <row r="562" ht="13.5" customHeight="1" x14ac:dyDescent="0.3"/>
    <row r="563" ht="13.5" customHeight="1" x14ac:dyDescent="0.3"/>
    <row r="564" ht="13.5" customHeight="1" x14ac:dyDescent="0.3"/>
    <row r="565" ht="13.5" customHeight="1" x14ac:dyDescent="0.3"/>
    <row r="566" ht="13.5" customHeight="1" x14ac:dyDescent="0.3"/>
    <row r="567" ht="13.5" customHeight="1" x14ac:dyDescent="0.3"/>
    <row r="568" ht="13.5" customHeight="1" x14ac:dyDescent="0.3"/>
    <row r="569" ht="13.5" customHeight="1" x14ac:dyDescent="0.3"/>
    <row r="570" ht="13.5" customHeight="1" x14ac:dyDescent="0.3"/>
    <row r="571" ht="13.5" customHeight="1" x14ac:dyDescent="0.3"/>
    <row r="572" ht="13.5" customHeight="1" x14ac:dyDescent="0.3"/>
    <row r="573" ht="13.5" customHeight="1" x14ac:dyDescent="0.3"/>
    <row r="574" ht="13.5" customHeight="1" x14ac:dyDescent="0.3"/>
    <row r="575" ht="13.5" customHeight="1" x14ac:dyDescent="0.3"/>
    <row r="576" ht="13.5" customHeight="1" x14ac:dyDescent="0.3"/>
    <row r="577" ht="13.5" customHeight="1" x14ac:dyDescent="0.3"/>
    <row r="578" ht="13.5" customHeight="1" x14ac:dyDescent="0.3"/>
    <row r="579" ht="13.5" customHeight="1" x14ac:dyDescent="0.3"/>
    <row r="580" ht="13.5" customHeight="1" x14ac:dyDescent="0.3"/>
    <row r="581" ht="13.5" customHeight="1" x14ac:dyDescent="0.3"/>
    <row r="582" ht="13.5" customHeight="1" x14ac:dyDescent="0.3"/>
    <row r="583" ht="13.5" customHeight="1" x14ac:dyDescent="0.3"/>
    <row r="584" ht="13.5" customHeight="1" x14ac:dyDescent="0.3"/>
    <row r="585" ht="13.5" customHeight="1" x14ac:dyDescent="0.3"/>
    <row r="586" ht="13.5" customHeight="1" x14ac:dyDescent="0.3"/>
    <row r="587" ht="13.5" customHeight="1" x14ac:dyDescent="0.3"/>
    <row r="588" ht="13.5" customHeight="1" x14ac:dyDescent="0.3"/>
    <row r="589" ht="13.5" customHeight="1" x14ac:dyDescent="0.3"/>
    <row r="590" ht="13.5" customHeight="1" x14ac:dyDescent="0.3"/>
    <row r="591" ht="13.5" customHeight="1" x14ac:dyDescent="0.3"/>
    <row r="592" ht="13.5" customHeight="1" x14ac:dyDescent="0.3"/>
    <row r="593" ht="13.5" customHeight="1" x14ac:dyDescent="0.3"/>
    <row r="594" ht="13.5" customHeight="1" x14ac:dyDescent="0.3"/>
    <row r="595" ht="13.5" customHeight="1" x14ac:dyDescent="0.3"/>
    <row r="596" ht="13.5" customHeight="1" x14ac:dyDescent="0.3"/>
    <row r="597" ht="13.5" customHeight="1" x14ac:dyDescent="0.3"/>
    <row r="598" ht="13.5" customHeight="1" x14ac:dyDescent="0.3"/>
    <row r="599" ht="13.5" customHeight="1" x14ac:dyDescent="0.3"/>
    <row r="600" ht="13.5" customHeight="1" x14ac:dyDescent="0.3"/>
    <row r="601" ht="13.5" customHeight="1" x14ac:dyDescent="0.3"/>
    <row r="602" ht="13.5" customHeight="1" x14ac:dyDescent="0.3"/>
    <row r="603" ht="13.5" customHeight="1" x14ac:dyDescent="0.3"/>
    <row r="604" ht="13.5" customHeight="1" x14ac:dyDescent="0.3"/>
    <row r="605" ht="13.5" customHeight="1" x14ac:dyDescent="0.3"/>
    <row r="606" ht="13.5" customHeight="1" x14ac:dyDescent="0.3"/>
    <row r="607" ht="13.5" customHeight="1" x14ac:dyDescent="0.3"/>
    <row r="608" ht="13.5" customHeight="1" x14ac:dyDescent="0.3"/>
    <row r="609" ht="13.5" customHeight="1" x14ac:dyDescent="0.3"/>
    <row r="610" ht="13.5" customHeight="1" x14ac:dyDescent="0.3"/>
    <row r="611" ht="13.5" customHeight="1" x14ac:dyDescent="0.3"/>
    <row r="612" ht="13.5" customHeight="1" x14ac:dyDescent="0.3"/>
    <row r="613" ht="13.5" customHeight="1" x14ac:dyDescent="0.3"/>
    <row r="614" ht="13.5" customHeight="1" x14ac:dyDescent="0.3"/>
    <row r="615" ht="13.5" customHeight="1" x14ac:dyDescent="0.3"/>
    <row r="616" ht="13.5" customHeight="1" x14ac:dyDescent="0.3"/>
    <row r="617" ht="13.5" customHeight="1" x14ac:dyDescent="0.3"/>
    <row r="618" ht="13.5" customHeight="1" x14ac:dyDescent="0.3"/>
    <row r="619" ht="13.5" customHeight="1" x14ac:dyDescent="0.3"/>
    <row r="620" ht="13.5" customHeight="1" x14ac:dyDescent="0.3"/>
    <row r="621" ht="13.5" customHeight="1" x14ac:dyDescent="0.3"/>
    <row r="622" ht="13.5" customHeight="1" x14ac:dyDescent="0.3"/>
    <row r="623" ht="13.5" customHeight="1" x14ac:dyDescent="0.3"/>
    <row r="624" ht="13.5" customHeight="1" x14ac:dyDescent="0.3"/>
    <row r="625" ht="13.5" customHeight="1" x14ac:dyDescent="0.3"/>
    <row r="626" ht="13.5" customHeight="1" x14ac:dyDescent="0.3"/>
    <row r="627" ht="13.5" customHeight="1" x14ac:dyDescent="0.3"/>
    <row r="628" ht="13.5" customHeight="1" x14ac:dyDescent="0.3"/>
    <row r="629" ht="13.5" customHeight="1" x14ac:dyDescent="0.3"/>
    <row r="630" ht="13.5" customHeight="1" x14ac:dyDescent="0.3"/>
    <row r="631" ht="13.5" customHeight="1" x14ac:dyDescent="0.3"/>
    <row r="632" ht="13.5" customHeight="1" x14ac:dyDescent="0.3"/>
    <row r="633" ht="13.5" customHeight="1" x14ac:dyDescent="0.3"/>
    <row r="634" ht="13.5" customHeight="1" x14ac:dyDescent="0.3"/>
    <row r="635" ht="13.5" customHeight="1" x14ac:dyDescent="0.3"/>
    <row r="636" ht="13.5" customHeight="1" x14ac:dyDescent="0.3"/>
    <row r="637" ht="13.5" customHeight="1" x14ac:dyDescent="0.3"/>
    <row r="638" ht="13.5" customHeight="1" x14ac:dyDescent="0.3"/>
    <row r="639" ht="13.5" customHeight="1" x14ac:dyDescent="0.3"/>
    <row r="640" ht="13.5" customHeight="1" x14ac:dyDescent="0.3"/>
    <row r="641" ht="13.5" customHeight="1" x14ac:dyDescent="0.3"/>
    <row r="642" ht="13.5" customHeight="1" x14ac:dyDescent="0.3"/>
    <row r="643" ht="13.5" customHeight="1" x14ac:dyDescent="0.3"/>
    <row r="644" ht="13.5" customHeight="1" x14ac:dyDescent="0.3"/>
    <row r="645" ht="13.5" customHeight="1" x14ac:dyDescent="0.3"/>
    <row r="646" ht="13.5" customHeight="1" x14ac:dyDescent="0.3"/>
    <row r="647" ht="13.5" customHeight="1" x14ac:dyDescent="0.3"/>
    <row r="648" ht="13.5" customHeight="1" x14ac:dyDescent="0.3"/>
    <row r="649" ht="13.5" customHeight="1" x14ac:dyDescent="0.3"/>
    <row r="650" ht="13.5" customHeight="1" x14ac:dyDescent="0.3"/>
    <row r="651" ht="13.5" customHeight="1" x14ac:dyDescent="0.3"/>
    <row r="652" ht="13.5" customHeight="1" x14ac:dyDescent="0.3"/>
    <row r="653" ht="13.5" customHeight="1" x14ac:dyDescent="0.3"/>
    <row r="654" ht="13.5" customHeight="1" x14ac:dyDescent="0.3"/>
    <row r="655" ht="13.5" customHeight="1" x14ac:dyDescent="0.3"/>
    <row r="656" ht="13.5" customHeight="1" x14ac:dyDescent="0.3"/>
    <row r="657" ht="13.5" customHeight="1" x14ac:dyDescent="0.3"/>
    <row r="658" ht="13.5" customHeight="1" x14ac:dyDescent="0.3"/>
    <row r="659" ht="13.5" customHeight="1" x14ac:dyDescent="0.3"/>
    <row r="660" ht="13.5" customHeight="1" x14ac:dyDescent="0.3"/>
    <row r="661" ht="13.5" customHeight="1" x14ac:dyDescent="0.3"/>
    <row r="662" ht="13.5" customHeight="1" x14ac:dyDescent="0.3"/>
    <row r="663" ht="13.5" customHeight="1" x14ac:dyDescent="0.3"/>
    <row r="664" ht="13.5" customHeight="1" x14ac:dyDescent="0.3"/>
    <row r="665" ht="13.5" customHeight="1" x14ac:dyDescent="0.3"/>
    <row r="666" ht="13.5" customHeight="1" x14ac:dyDescent="0.3"/>
    <row r="667" ht="13.5" customHeight="1" x14ac:dyDescent="0.3"/>
    <row r="668" ht="13.5" customHeight="1" x14ac:dyDescent="0.3"/>
    <row r="669" ht="13.5" customHeight="1" x14ac:dyDescent="0.3"/>
    <row r="670" ht="13.5" customHeight="1" x14ac:dyDescent="0.3"/>
    <row r="671" ht="13.5" customHeight="1" x14ac:dyDescent="0.3"/>
    <row r="672" ht="13.5" customHeight="1" x14ac:dyDescent="0.3"/>
    <row r="673" ht="13.5" customHeight="1" x14ac:dyDescent="0.3"/>
    <row r="674" ht="13.5" customHeight="1" x14ac:dyDescent="0.3"/>
    <row r="675" ht="13.5" customHeight="1" x14ac:dyDescent="0.3"/>
    <row r="676" ht="13.5" customHeight="1" x14ac:dyDescent="0.3"/>
    <row r="677" ht="13.5" customHeight="1" x14ac:dyDescent="0.3"/>
    <row r="678" ht="13.5" customHeight="1" x14ac:dyDescent="0.3"/>
    <row r="679" ht="13.5" customHeight="1" x14ac:dyDescent="0.3"/>
    <row r="680" ht="13.5" customHeight="1" x14ac:dyDescent="0.3"/>
    <row r="681" ht="13.5" customHeight="1" x14ac:dyDescent="0.3"/>
    <row r="682" ht="13.5" customHeight="1" x14ac:dyDescent="0.3"/>
    <row r="683" ht="13.5" customHeight="1" x14ac:dyDescent="0.3"/>
    <row r="684" ht="13.5" customHeight="1" x14ac:dyDescent="0.3"/>
    <row r="685" ht="13.5" customHeight="1" x14ac:dyDescent="0.3"/>
    <row r="686" ht="13.5" customHeight="1" x14ac:dyDescent="0.3"/>
    <row r="687" ht="13.5" customHeight="1" x14ac:dyDescent="0.3"/>
    <row r="688" ht="13.5" customHeight="1" x14ac:dyDescent="0.3"/>
    <row r="689" ht="13.5" customHeight="1" x14ac:dyDescent="0.3"/>
    <row r="690" ht="13.5" customHeight="1" x14ac:dyDescent="0.3"/>
    <row r="691" ht="13.5" customHeight="1" x14ac:dyDescent="0.3"/>
    <row r="692" ht="13.5" customHeight="1" x14ac:dyDescent="0.3"/>
    <row r="693" ht="13.5" customHeight="1" x14ac:dyDescent="0.3"/>
    <row r="694" ht="13.5" customHeight="1" x14ac:dyDescent="0.3"/>
    <row r="695" ht="13.5" customHeight="1" x14ac:dyDescent="0.3"/>
    <row r="696" ht="13.5" customHeight="1" x14ac:dyDescent="0.3"/>
    <row r="697" ht="13.5" customHeight="1" x14ac:dyDescent="0.3"/>
    <row r="698" ht="13.5" customHeight="1" x14ac:dyDescent="0.3"/>
    <row r="699" ht="13.5" customHeight="1" x14ac:dyDescent="0.3"/>
    <row r="700" ht="13.5" customHeight="1" x14ac:dyDescent="0.3"/>
    <row r="701" ht="13.5" customHeight="1" x14ac:dyDescent="0.3"/>
    <row r="702" ht="13.5" customHeight="1" x14ac:dyDescent="0.3"/>
    <row r="703" ht="13.5" customHeight="1" x14ac:dyDescent="0.3"/>
    <row r="704" ht="13.5" customHeight="1" x14ac:dyDescent="0.3"/>
    <row r="705" ht="13.5" customHeight="1" x14ac:dyDescent="0.3"/>
    <row r="706" ht="13.5" customHeight="1" x14ac:dyDescent="0.3"/>
    <row r="707" ht="13.5" customHeight="1" x14ac:dyDescent="0.3"/>
    <row r="708" ht="13.5" customHeight="1" x14ac:dyDescent="0.3"/>
    <row r="709" ht="13.5" customHeight="1" x14ac:dyDescent="0.3"/>
    <row r="710" ht="13.5" customHeight="1" x14ac:dyDescent="0.3"/>
    <row r="711" ht="13.5" customHeight="1" x14ac:dyDescent="0.3"/>
    <row r="712" ht="13.5" customHeight="1" x14ac:dyDescent="0.3"/>
    <row r="713" ht="13.5" customHeight="1" x14ac:dyDescent="0.3"/>
    <row r="714" ht="13.5" customHeight="1" x14ac:dyDescent="0.3"/>
    <row r="715" ht="13.5" customHeight="1" x14ac:dyDescent="0.3"/>
    <row r="716" ht="13.5" customHeight="1" x14ac:dyDescent="0.3"/>
    <row r="717" ht="13.5" customHeight="1" x14ac:dyDescent="0.3"/>
    <row r="718" ht="13.5" customHeight="1" x14ac:dyDescent="0.3"/>
    <row r="719" ht="13.5" customHeight="1" x14ac:dyDescent="0.3"/>
    <row r="720" ht="13.5" customHeight="1" x14ac:dyDescent="0.3"/>
    <row r="721" ht="13.5" customHeight="1" x14ac:dyDescent="0.3"/>
    <row r="722" ht="13.5" customHeight="1" x14ac:dyDescent="0.3"/>
    <row r="723" ht="13.5" customHeight="1" x14ac:dyDescent="0.3"/>
    <row r="724" ht="13.5" customHeight="1" x14ac:dyDescent="0.3"/>
    <row r="725" ht="13.5" customHeight="1" x14ac:dyDescent="0.3"/>
    <row r="726" ht="13.5" customHeight="1" x14ac:dyDescent="0.3"/>
    <row r="727" ht="13.5" customHeight="1" x14ac:dyDescent="0.3"/>
    <row r="728" ht="13.5" customHeight="1" x14ac:dyDescent="0.3"/>
    <row r="729" ht="13.5" customHeight="1" x14ac:dyDescent="0.3"/>
    <row r="730" ht="13.5" customHeight="1" x14ac:dyDescent="0.3"/>
    <row r="731" ht="13.5" customHeight="1" x14ac:dyDescent="0.3"/>
    <row r="732" ht="13.5" customHeight="1" x14ac:dyDescent="0.3"/>
    <row r="733" ht="13.5" customHeight="1" x14ac:dyDescent="0.3"/>
    <row r="734" ht="13.5" customHeight="1" x14ac:dyDescent="0.3"/>
    <row r="735" ht="13.5" customHeight="1" x14ac:dyDescent="0.3"/>
    <row r="736" ht="13.5" customHeight="1" x14ac:dyDescent="0.3"/>
    <row r="737" ht="13.5" customHeight="1" x14ac:dyDescent="0.3"/>
    <row r="738" ht="13.5" customHeight="1" x14ac:dyDescent="0.3"/>
    <row r="739" ht="13.5" customHeight="1" x14ac:dyDescent="0.3"/>
    <row r="740" ht="13.5" customHeight="1" x14ac:dyDescent="0.3"/>
    <row r="741" ht="13.5" customHeight="1" x14ac:dyDescent="0.3"/>
    <row r="742" ht="13.5" customHeight="1" x14ac:dyDescent="0.3"/>
    <row r="743" ht="13.5" customHeight="1" x14ac:dyDescent="0.3"/>
    <row r="744" ht="13.5" customHeight="1" x14ac:dyDescent="0.3"/>
    <row r="745" ht="13.5" customHeight="1" x14ac:dyDescent="0.3"/>
    <row r="746" ht="13.5" customHeight="1" x14ac:dyDescent="0.3"/>
    <row r="747" ht="13.5" customHeight="1" x14ac:dyDescent="0.3"/>
    <row r="748" ht="13.5" customHeight="1" x14ac:dyDescent="0.3"/>
    <row r="749" ht="13.5" customHeight="1" x14ac:dyDescent="0.3"/>
    <row r="750" ht="13.5" customHeight="1" x14ac:dyDescent="0.3"/>
    <row r="751" ht="13.5" customHeight="1" x14ac:dyDescent="0.3"/>
    <row r="752" ht="13.5" customHeight="1" x14ac:dyDescent="0.3"/>
    <row r="753" ht="13.5" customHeight="1" x14ac:dyDescent="0.3"/>
    <row r="754" ht="13.5" customHeight="1" x14ac:dyDescent="0.3"/>
    <row r="755" ht="13.5" customHeight="1" x14ac:dyDescent="0.3"/>
    <row r="756" ht="13.5" customHeight="1" x14ac:dyDescent="0.3"/>
    <row r="757" ht="13.5" customHeight="1" x14ac:dyDescent="0.3"/>
    <row r="758" ht="13.5" customHeight="1" x14ac:dyDescent="0.3"/>
    <row r="759" ht="13.5" customHeight="1" x14ac:dyDescent="0.3"/>
    <row r="760" ht="13.5" customHeight="1" x14ac:dyDescent="0.3"/>
    <row r="761" ht="13.5" customHeight="1" x14ac:dyDescent="0.3"/>
    <row r="762" ht="13.5" customHeight="1" x14ac:dyDescent="0.3"/>
    <row r="763" ht="13.5" customHeight="1" x14ac:dyDescent="0.3"/>
    <row r="764" ht="13.5" customHeight="1" x14ac:dyDescent="0.3"/>
    <row r="765" ht="13.5" customHeight="1" x14ac:dyDescent="0.3"/>
    <row r="766" ht="13.5" customHeight="1" x14ac:dyDescent="0.3"/>
    <row r="767" ht="13.5" customHeight="1" x14ac:dyDescent="0.3"/>
    <row r="768" ht="13.5" customHeight="1" x14ac:dyDescent="0.3"/>
    <row r="769" ht="13.5" customHeight="1" x14ac:dyDescent="0.3"/>
    <row r="770" ht="13.5" customHeight="1" x14ac:dyDescent="0.3"/>
    <row r="771" ht="13.5" customHeight="1" x14ac:dyDescent="0.3"/>
    <row r="772" ht="13.5" customHeight="1" x14ac:dyDescent="0.3"/>
    <row r="773" ht="13.5" customHeight="1" x14ac:dyDescent="0.3"/>
    <row r="774" ht="13.5" customHeight="1" x14ac:dyDescent="0.3"/>
    <row r="775" ht="13.5" customHeight="1" x14ac:dyDescent="0.3"/>
    <row r="776" ht="13.5" customHeight="1" x14ac:dyDescent="0.3"/>
    <row r="777" ht="13.5" customHeight="1" x14ac:dyDescent="0.3"/>
    <row r="778" ht="13.5" customHeight="1" x14ac:dyDescent="0.3"/>
    <row r="779" ht="13.5" customHeight="1" x14ac:dyDescent="0.3"/>
    <row r="780" ht="13.5" customHeight="1" x14ac:dyDescent="0.3"/>
    <row r="781" ht="13.5" customHeight="1" x14ac:dyDescent="0.3"/>
    <row r="782" ht="13.5" customHeight="1" x14ac:dyDescent="0.3"/>
    <row r="783" ht="13.5" customHeight="1" x14ac:dyDescent="0.3"/>
    <row r="784" ht="13.5" customHeight="1" x14ac:dyDescent="0.3"/>
    <row r="785" ht="13.5" customHeight="1" x14ac:dyDescent="0.3"/>
    <row r="786" ht="13.5" customHeight="1" x14ac:dyDescent="0.3"/>
    <row r="787" ht="13.5" customHeight="1" x14ac:dyDescent="0.3"/>
    <row r="788" ht="13.5" customHeight="1" x14ac:dyDescent="0.3"/>
    <row r="789" ht="13.5" customHeight="1" x14ac:dyDescent="0.3"/>
    <row r="790" ht="13.5" customHeight="1" x14ac:dyDescent="0.3"/>
    <row r="791" ht="13.5" customHeight="1" x14ac:dyDescent="0.3"/>
    <row r="792" ht="13.5" customHeight="1" x14ac:dyDescent="0.3"/>
    <row r="793" ht="13.5" customHeight="1" x14ac:dyDescent="0.3"/>
    <row r="794" ht="13.5" customHeight="1" x14ac:dyDescent="0.3"/>
    <row r="795" ht="13.5" customHeight="1" x14ac:dyDescent="0.3"/>
    <row r="796" ht="13.5" customHeight="1" x14ac:dyDescent="0.3"/>
    <row r="797" ht="13.5" customHeight="1" x14ac:dyDescent="0.3"/>
    <row r="798" ht="13.5" customHeight="1" x14ac:dyDescent="0.3"/>
    <row r="799" ht="13.5" customHeight="1" x14ac:dyDescent="0.3"/>
    <row r="800" ht="13.5" customHeight="1" x14ac:dyDescent="0.3"/>
    <row r="801" ht="13.5" customHeight="1" x14ac:dyDescent="0.3"/>
    <row r="802" ht="13.5" customHeight="1" x14ac:dyDescent="0.3"/>
    <row r="803" ht="13.5" customHeight="1" x14ac:dyDescent="0.3"/>
    <row r="804" ht="13.5" customHeight="1" x14ac:dyDescent="0.3"/>
    <row r="805" ht="13.5" customHeight="1" x14ac:dyDescent="0.3"/>
    <row r="806" ht="13.5" customHeight="1" x14ac:dyDescent="0.3"/>
    <row r="807" ht="13.5" customHeight="1" x14ac:dyDescent="0.3"/>
    <row r="808" ht="13.5" customHeight="1" x14ac:dyDescent="0.3"/>
    <row r="809" ht="13.5" customHeight="1" x14ac:dyDescent="0.3"/>
    <row r="810" ht="13.5" customHeight="1" x14ac:dyDescent="0.3"/>
    <row r="811" ht="13.5" customHeight="1" x14ac:dyDescent="0.3"/>
    <row r="812" ht="13.5" customHeight="1" x14ac:dyDescent="0.3"/>
    <row r="813" ht="13.5" customHeight="1" x14ac:dyDescent="0.3"/>
    <row r="814" ht="13.5" customHeight="1" x14ac:dyDescent="0.3"/>
    <row r="815" ht="13.5" customHeight="1" x14ac:dyDescent="0.3"/>
    <row r="816" ht="13.5" customHeight="1" x14ac:dyDescent="0.3"/>
    <row r="817" ht="13.5" customHeight="1" x14ac:dyDescent="0.3"/>
    <row r="818" ht="13.5" customHeight="1" x14ac:dyDescent="0.3"/>
    <row r="819" ht="13.5" customHeight="1" x14ac:dyDescent="0.3"/>
    <row r="820" ht="13.5" customHeight="1" x14ac:dyDescent="0.3"/>
    <row r="821" ht="13.5" customHeight="1" x14ac:dyDescent="0.3"/>
    <row r="822" ht="13.5" customHeight="1" x14ac:dyDescent="0.3"/>
    <row r="823" ht="13.5" customHeight="1" x14ac:dyDescent="0.3"/>
    <row r="824" ht="13.5" customHeight="1" x14ac:dyDescent="0.3"/>
    <row r="825" ht="13.5" customHeight="1" x14ac:dyDescent="0.3"/>
    <row r="826" ht="13.5" customHeight="1" x14ac:dyDescent="0.3"/>
    <row r="827" ht="13.5" customHeight="1" x14ac:dyDescent="0.3"/>
    <row r="828" ht="13.5" customHeight="1" x14ac:dyDescent="0.3"/>
    <row r="829" ht="13.5" customHeight="1" x14ac:dyDescent="0.3"/>
    <row r="830" ht="13.5" customHeight="1" x14ac:dyDescent="0.3"/>
    <row r="831" ht="13.5" customHeight="1" x14ac:dyDescent="0.3"/>
    <row r="832" ht="13.5" customHeight="1" x14ac:dyDescent="0.3"/>
    <row r="833" ht="13.5" customHeight="1" x14ac:dyDescent="0.3"/>
    <row r="834" ht="13.5" customHeight="1" x14ac:dyDescent="0.3"/>
    <row r="835" ht="13.5" customHeight="1" x14ac:dyDescent="0.3"/>
    <row r="836" ht="13.5" customHeight="1" x14ac:dyDescent="0.3"/>
    <row r="837" ht="13.5" customHeight="1" x14ac:dyDescent="0.3"/>
    <row r="838" ht="13.5" customHeight="1" x14ac:dyDescent="0.3"/>
    <row r="839" ht="13.5" customHeight="1" x14ac:dyDescent="0.3"/>
    <row r="840" ht="13.5" customHeight="1" x14ac:dyDescent="0.3"/>
    <row r="841" ht="13.5" customHeight="1" x14ac:dyDescent="0.3"/>
    <row r="842" ht="13.5" customHeight="1" x14ac:dyDescent="0.3"/>
    <row r="843" ht="13.5" customHeight="1" x14ac:dyDescent="0.3"/>
    <row r="844" ht="13.5" customHeight="1" x14ac:dyDescent="0.3"/>
    <row r="845" ht="13.5" customHeight="1" x14ac:dyDescent="0.3"/>
    <row r="846" ht="13.5" customHeight="1" x14ac:dyDescent="0.3"/>
    <row r="847" ht="13.5" customHeight="1" x14ac:dyDescent="0.3"/>
    <row r="848" ht="13.5" customHeight="1" x14ac:dyDescent="0.3"/>
    <row r="849" ht="13.5" customHeight="1" x14ac:dyDescent="0.3"/>
    <row r="850" ht="13.5" customHeight="1" x14ac:dyDescent="0.3"/>
    <row r="851" ht="13.5" customHeight="1" x14ac:dyDescent="0.3"/>
    <row r="852" ht="13.5" customHeight="1" x14ac:dyDescent="0.3"/>
    <row r="853" ht="13.5" customHeight="1" x14ac:dyDescent="0.3"/>
    <row r="854" ht="13.5" customHeight="1" x14ac:dyDescent="0.3"/>
    <row r="855" ht="13.5" customHeight="1" x14ac:dyDescent="0.3"/>
    <row r="856" ht="13.5" customHeight="1" x14ac:dyDescent="0.3"/>
    <row r="857" ht="13.5" customHeight="1" x14ac:dyDescent="0.3"/>
    <row r="858" ht="13.5" customHeight="1" x14ac:dyDescent="0.3"/>
    <row r="859" ht="13.5" customHeight="1" x14ac:dyDescent="0.3"/>
    <row r="860" ht="13.5" customHeight="1" x14ac:dyDescent="0.3"/>
    <row r="861" ht="13.5" customHeight="1" x14ac:dyDescent="0.3"/>
    <row r="862" ht="13.5" customHeight="1" x14ac:dyDescent="0.3"/>
    <row r="863" ht="13.5" customHeight="1" x14ac:dyDescent="0.3"/>
    <row r="864" ht="13.5" customHeight="1" x14ac:dyDescent="0.3"/>
    <row r="865" ht="13.5" customHeight="1" x14ac:dyDescent="0.3"/>
    <row r="866" ht="13.5" customHeight="1" x14ac:dyDescent="0.3"/>
    <row r="867" ht="13.5" customHeight="1" x14ac:dyDescent="0.3"/>
    <row r="868" ht="13.5" customHeight="1" x14ac:dyDescent="0.3"/>
    <row r="869" ht="13.5" customHeight="1" x14ac:dyDescent="0.3"/>
    <row r="870" ht="13.5" customHeight="1" x14ac:dyDescent="0.3"/>
    <row r="871" ht="13.5" customHeight="1" x14ac:dyDescent="0.3"/>
    <row r="872" ht="13.5" customHeight="1" x14ac:dyDescent="0.3"/>
    <row r="873" ht="13.5" customHeight="1" x14ac:dyDescent="0.3"/>
    <row r="874" ht="13.5" customHeight="1" x14ac:dyDescent="0.3"/>
    <row r="875" ht="13.5" customHeight="1" x14ac:dyDescent="0.3"/>
    <row r="876" ht="13.5" customHeight="1" x14ac:dyDescent="0.3"/>
    <row r="877" ht="13.5" customHeight="1" x14ac:dyDescent="0.3"/>
    <row r="878" ht="13.5" customHeight="1" x14ac:dyDescent="0.3"/>
    <row r="879" ht="13.5" customHeight="1" x14ac:dyDescent="0.3"/>
    <row r="880" ht="13.5" customHeight="1" x14ac:dyDescent="0.3"/>
    <row r="881" ht="13.5" customHeight="1" x14ac:dyDescent="0.3"/>
    <row r="882" ht="13.5" customHeight="1" x14ac:dyDescent="0.3"/>
    <row r="883" ht="13.5" customHeight="1" x14ac:dyDescent="0.3"/>
    <row r="884" ht="13.5" customHeight="1" x14ac:dyDescent="0.3"/>
    <row r="885" ht="13.5" customHeight="1" x14ac:dyDescent="0.3"/>
    <row r="886" ht="13.5" customHeight="1" x14ac:dyDescent="0.3"/>
    <row r="887" ht="13.5" customHeight="1" x14ac:dyDescent="0.3"/>
    <row r="888" ht="13.5" customHeight="1" x14ac:dyDescent="0.3"/>
    <row r="889" ht="13.5" customHeight="1" x14ac:dyDescent="0.3"/>
    <row r="890" ht="13.5" customHeight="1" x14ac:dyDescent="0.3"/>
    <row r="891" ht="13.5" customHeight="1" x14ac:dyDescent="0.3"/>
    <row r="892" ht="13.5" customHeight="1" x14ac:dyDescent="0.3"/>
    <row r="893" ht="13.5" customHeight="1" x14ac:dyDescent="0.3"/>
    <row r="894" ht="13.5" customHeight="1" x14ac:dyDescent="0.3"/>
    <row r="895" ht="13.5" customHeight="1" x14ac:dyDescent="0.3"/>
    <row r="896" ht="13.5" customHeight="1" x14ac:dyDescent="0.3"/>
    <row r="897" ht="13.5" customHeight="1" x14ac:dyDescent="0.3"/>
    <row r="898" ht="13.5" customHeight="1" x14ac:dyDescent="0.3"/>
    <row r="899" ht="13.5" customHeight="1" x14ac:dyDescent="0.3"/>
    <row r="900" ht="13.5" customHeight="1" x14ac:dyDescent="0.3"/>
    <row r="901" ht="13.5" customHeight="1" x14ac:dyDescent="0.3"/>
    <row r="902" ht="13.5" customHeight="1" x14ac:dyDescent="0.3"/>
    <row r="903" ht="13.5" customHeight="1" x14ac:dyDescent="0.3"/>
    <row r="904" ht="13.5" customHeight="1" x14ac:dyDescent="0.3"/>
    <row r="905" ht="13.5" customHeight="1" x14ac:dyDescent="0.3"/>
    <row r="906" ht="13.5" customHeight="1" x14ac:dyDescent="0.3"/>
    <row r="907" ht="13.5" customHeight="1" x14ac:dyDescent="0.3"/>
    <row r="908" ht="13.5" customHeight="1" x14ac:dyDescent="0.3"/>
    <row r="909" ht="13.5" customHeight="1" x14ac:dyDescent="0.3"/>
    <row r="910" ht="13.5" customHeight="1" x14ac:dyDescent="0.3"/>
    <row r="911" ht="13.5" customHeight="1" x14ac:dyDescent="0.3"/>
    <row r="912" ht="13.5" customHeight="1" x14ac:dyDescent="0.3"/>
    <row r="913" ht="13.5" customHeight="1" x14ac:dyDescent="0.3"/>
    <row r="914" ht="13.5" customHeight="1" x14ac:dyDescent="0.3"/>
    <row r="915" ht="13.5" customHeight="1" x14ac:dyDescent="0.3"/>
    <row r="916" ht="13.5" customHeight="1" x14ac:dyDescent="0.3"/>
    <row r="917" ht="13.5" customHeight="1" x14ac:dyDescent="0.3"/>
    <row r="918" ht="13.5" customHeight="1" x14ac:dyDescent="0.3"/>
    <row r="919" ht="13.5" customHeight="1" x14ac:dyDescent="0.3"/>
    <row r="920" ht="13.5" customHeight="1" x14ac:dyDescent="0.3"/>
    <row r="921" ht="13.5" customHeight="1" x14ac:dyDescent="0.3"/>
    <row r="922" ht="13.5" customHeight="1" x14ac:dyDescent="0.3"/>
    <row r="923" ht="13.5" customHeight="1" x14ac:dyDescent="0.3"/>
    <row r="924" ht="13.5" customHeight="1" x14ac:dyDescent="0.3"/>
    <row r="925" ht="13.5" customHeight="1" x14ac:dyDescent="0.3"/>
    <row r="926" ht="13.5" customHeight="1" x14ac:dyDescent="0.3"/>
    <row r="927" ht="13.5" customHeight="1" x14ac:dyDescent="0.3"/>
    <row r="928" ht="13.5" customHeight="1" x14ac:dyDescent="0.3"/>
    <row r="929" ht="13.5" customHeight="1" x14ac:dyDescent="0.3"/>
    <row r="930" ht="13.5" customHeight="1" x14ac:dyDescent="0.3"/>
    <row r="931" ht="13.5" customHeight="1" x14ac:dyDescent="0.3"/>
    <row r="932" ht="13.5" customHeight="1" x14ac:dyDescent="0.3"/>
    <row r="933" ht="13.5" customHeight="1" x14ac:dyDescent="0.3"/>
    <row r="934" ht="13.5" customHeight="1" x14ac:dyDescent="0.3"/>
    <row r="935" ht="13.5" customHeight="1" x14ac:dyDescent="0.3"/>
    <row r="936" ht="13.5" customHeight="1" x14ac:dyDescent="0.3"/>
    <row r="937" ht="13.5" customHeight="1" x14ac:dyDescent="0.3"/>
    <row r="938" ht="13.5" customHeight="1" x14ac:dyDescent="0.3"/>
    <row r="939" ht="13.5" customHeight="1" x14ac:dyDescent="0.3"/>
    <row r="940" ht="13.5" customHeight="1" x14ac:dyDescent="0.3"/>
    <row r="941" ht="13.5" customHeight="1" x14ac:dyDescent="0.3"/>
    <row r="942" ht="13.5" customHeight="1" x14ac:dyDescent="0.3"/>
    <row r="943" ht="13.5" customHeight="1" x14ac:dyDescent="0.3"/>
    <row r="944" ht="13.5" customHeight="1" x14ac:dyDescent="0.3"/>
    <row r="945" ht="13.5" customHeight="1" x14ac:dyDescent="0.3"/>
    <row r="946" ht="13.5" customHeight="1" x14ac:dyDescent="0.3"/>
    <row r="947" ht="13.5" customHeight="1" x14ac:dyDescent="0.3"/>
    <row r="948" ht="13.5" customHeight="1" x14ac:dyDescent="0.3"/>
    <row r="949" ht="13.5" customHeight="1" x14ac:dyDescent="0.3"/>
    <row r="950" ht="13.5" customHeight="1" x14ac:dyDescent="0.3"/>
    <row r="951" ht="13.5" customHeight="1" x14ac:dyDescent="0.3"/>
    <row r="952" ht="13.5" customHeight="1" x14ac:dyDescent="0.3"/>
    <row r="953" ht="13.5" customHeight="1" x14ac:dyDescent="0.3"/>
    <row r="954" ht="13.5" customHeight="1" x14ac:dyDescent="0.3"/>
    <row r="955" ht="13.5" customHeight="1" x14ac:dyDescent="0.3"/>
    <row r="956" ht="13.5" customHeight="1" x14ac:dyDescent="0.3"/>
    <row r="957" ht="13.5" customHeight="1" x14ac:dyDescent="0.3"/>
    <row r="958" ht="13.5" customHeight="1" x14ac:dyDescent="0.3"/>
    <row r="959" ht="13.5" customHeight="1" x14ac:dyDescent="0.3"/>
    <row r="960" ht="13.5" customHeight="1" x14ac:dyDescent="0.3"/>
    <row r="961" ht="13.5" customHeight="1" x14ac:dyDescent="0.3"/>
    <row r="962" ht="13.5" customHeight="1" x14ac:dyDescent="0.3"/>
    <row r="963" ht="13.5" customHeight="1" x14ac:dyDescent="0.3"/>
    <row r="964" ht="13.5" customHeight="1" x14ac:dyDescent="0.3"/>
    <row r="965" ht="13.5" customHeight="1" x14ac:dyDescent="0.3"/>
    <row r="966" ht="13.5" customHeight="1" x14ac:dyDescent="0.3"/>
    <row r="967" ht="13.5" customHeight="1" x14ac:dyDescent="0.3"/>
    <row r="968" ht="13.5" customHeight="1" x14ac:dyDescent="0.3"/>
    <row r="969" ht="13.5" customHeight="1" x14ac:dyDescent="0.3"/>
    <row r="970" ht="13.5" customHeight="1" x14ac:dyDescent="0.3"/>
    <row r="971" ht="13.5" customHeight="1" x14ac:dyDescent="0.3"/>
    <row r="972" ht="13.5" customHeight="1" x14ac:dyDescent="0.3"/>
    <row r="973" ht="13.5" customHeight="1" x14ac:dyDescent="0.3"/>
    <row r="974" ht="13.5" customHeight="1" x14ac:dyDescent="0.3"/>
    <row r="975" ht="13.5" customHeight="1" x14ac:dyDescent="0.3"/>
    <row r="976" ht="13.5" customHeight="1" x14ac:dyDescent="0.3"/>
    <row r="977" ht="13.5" customHeight="1" x14ac:dyDescent="0.3"/>
    <row r="978" ht="13.5" customHeight="1" x14ac:dyDescent="0.3"/>
    <row r="979" ht="13.5" customHeight="1" x14ac:dyDescent="0.3"/>
    <row r="980" ht="13.5" customHeight="1" x14ac:dyDescent="0.3"/>
    <row r="981" ht="13.5" customHeight="1" x14ac:dyDescent="0.3"/>
    <row r="982" ht="13.5" customHeight="1" x14ac:dyDescent="0.3"/>
    <row r="983" ht="13.5" customHeight="1" x14ac:dyDescent="0.3"/>
    <row r="984" ht="13.5" customHeight="1" x14ac:dyDescent="0.3"/>
    <row r="985" ht="13.5" customHeight="1" x14ac:dyDescent="0.3"/>
    <row r="986" ht="13.5" customHeight="1" x14ac:dyDescent="0.3"/>
    <row r="987" ht="13.5" customHeight="1" x14ac:dyDescent="0.3"/>
    <row r="988" ht="13.5" customHeight="1" x14ac:dyDescent="0.3"/>
    <row r="989" ht="13.5" customHeight="1" x14ac:dyDescent="0.3"/>
    <row r="990" ht="13.5" customHeight="1" x14ac:dyDescent="0.3"/>
    <row r="991" ht="13.5" customHeight="1" x14ac:dyDescent="0.3"/>
    <row r="992" ht="13.5" customHeight="1" x14ac:dyDescent="0.3"/>
    <row r="993" ht="13.5" customHeight="1" x14ac:dyDescent="0.3"/>
    <row r="994" ht="13.5" customHeight="1" x14ac:dyDescent="0.3"/>
    <row r="995" ht="13.5" customHeight="1" x14ac:dyDescent="0.3"/>
    <row r="996" ht="13.5" customHeight="1" x14ac:dyDescent="0.3"/>
    <row r="997" ht="13.5" customHeight="1" x14ac:dyDescent="0.3"/>
    <row r="998" ht="13.5" customHeight="1" x14ac:dyDescent="0.3"/>
    <row r="999" ht="13.5" customHeight="1" x14ac:dyDescent="0.3"/>
    <row r="1000" ht="13.5" customHeight="1" x14ac:dyDescent="0.3"/>
  </sheetData>
  <mergeCells count="1">
    <mergeCell ref="B2:O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инструкция</vt:lpstr>
      <vt:lpstr>кол-во часов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School74</cp:lastModifiedBy>
  <dcterms:modified xsi:type="dcterms:W3CDTF">2025-04-02T05:37:40Z</dcterms:modified>
</cp:coreProperties>
</file>